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900" windowWidth="28188" windowHeight="11568"/>
  </bookViews>
  <sheets>
    <sheet name="Analítico" sheetId="2" r:id="rId1"/>
  </sheets>
  <externalReferences>
    <externalReference r:id="rId2"/>
    <externalReference r:id="rId3"/>
  </externalReferences>
  <definedNames>
    <definedName name="_xlnm.Print_Area" localSheetId="0">Analítico!$A$1:$H$2101</definedName>
    <definedName name="_xlnm.Print_Titles" localSheetId="0">Analítico!$1:$5</definedName>
  </definedNames>
  <calcPr calcId="145621"/>
</workbook>
</file>

<file path=xl/calcChain.xml><?xml version="1.0" encoding="utf-8"?>
<calcChain xmlns="http://schemas.openxmlformats.org/spreadsheetml/2006/main">
  <c r="H1314" i="2" l="1"/>
  <c r="H388" i="2" l="1"/>
  <c r="H387" i="2"/>
  <c r="H386" i="2"/>
  <c r="H385" i="2"/>
  <c r="H384" i="2"/>
  <c r="H383" i="2"/>
  <c r="H382" i="2" l="1"/>
  <c r="H2097" i="2"/>
  <c r="H2094" i="2"/>
  <c r="H2093" i="2"/>
  <c r="H2092" i="2"/>
  <c r="H2091" i="2"/>
  <c r="H2087" i="2"/>
  <c r="H2084" i="2"/>
  <c r="H2083" i="2"/>
  <c r="H2082" i="2"/>
  <c r="H2077" i="2"/>
  <c r="H2075" i="2"/>
  <c r="H2074" i="2"/>
  <c r="H2073" i="2"/>
  <c r="H2067" i="2"/>
  <c r="H2066" i="2"/>
  <c r="H2065" i="2"/>
  <c r="H2064" i="2"/>
  <c r="H2063" i="2" s="1"/>
  <c r="H2060" i="2"/>
  <c r="H2059" i="2" s="1"/>
  <c r="H2056" i="2"/>
  <c r="H2055" i="2"/>
  <c r="H2054" i="2"/>
  <c r="H2050" i="2"/>
  <c r="H2049" i="2"/>
  <c r="H2044" i="2"/>
  <c r="H2043" i="2"/>
  <c r="H2042" i="2"/>
  <c r="H2038" i="2"/>
  <c r="H2037" i="2"/>
  <c r="H2033" i="2"/>
  <c r="H2032" i="2"/>
  <c r="H2031" i="2"/>
  <c r="H2030" i="2" s="1"/>
  <c r="H2027" i="2"/>
  <c r="H2026" i="2"/>
  <c r="H2025" i="2"/>
  <c r="H2024" i="2"/>
  <c r="H2020" i="2"/>
  <c r="H2019" i="2"/>
  <c r="H2015" i="2"/>
  <c r="H2014" i="2"/>
  <c r="H2008" i="2"/>
  <c r="H2007" i="2"/>
  <c r="H2006" i="2"/>
  <c r="H2002" i="2"/>
  <c r="H2001" i="2"/>
  <c r="H1999" i="2" s="1"/>
  <c r="H2000" i="2"/>
  <c r="H1996" i="2"/>
  <c r="H1995" i="2"/>
  <c r="H1994" i="2"/>
  <c r="H1990" i="2"/>
  <c r="H1989" i="2"/>
  <c r="H1983" i="2"/>
  <c r="H1982" i="2"/>
  <c r="H1981" i="2"/>
  <c r="H1980" i="2"/>
  <c r="H1979" i="2"/>
  <c r="H1975" i="2"/>
  <c r="G1974" i="2" a="1"/>
  <c r="G1974" i="2" s="1"/>
  <c r="H1974" i="2" s="1"/>
  <c r="H1973" i="2"/>
  <c r="H1972" i="2"/>
  <c r="H1971" i="2"/>
  <c r="H1967" i="2"/>
  <c r="H1966" i="2"/>
  <c r="H1965" i="2"/>
  <c r="H1964" i="2"/>
  <c r="H1963" i="2"/>
  <c r="H1962" i="2"/>
  <c r="H1961" i="2"/>
  <c r="H1960" i="2"/>
  <c r="H1959" i="2"/>
  <c r="H1953" i="2"/>
  <c r="H1952" i="2"/>
  <c r="H1951" i="2"/>
  <c r="H1950" i="2"/>
  <c r="H1949" i="2"/>
  <c r="H1948" i="2"/>
  <c r="H1947" i="2"/>
  <c r="H1946" i="2"/>
  <c r="H1945" i="2"/>
  <c r="H1944" i="2"/>
  <c r="H1940" i="2"/>
  <c r="H1939" i="2"/>
  <c r="H1938" i="2"/>
  <c r="H1937" i="2"/>
  <c r="H1936" i="2"/>
  <c r="H1935" i="2"/>
  <c r="H1934" i="2"/>
  <c r="H1933" i="2"/>
  <c r="H1929" i="2"/>
  <c r="H1928" i="2"/>
  <c r="H1927" i="2"/>
  <c r="H1920" i="2"/>
  <c r="H1919" i="2"/>
  <c r="H1918" i="2"/>
  <c r="H1917" i="2"/>
  <c r="H1916" i="2"/>
  <c r="H1915" i="2"/>
  <c r="H1914" i="2"/>
  <c r="H1913" i="2"/>
  <c r="H1912" i="2"/>
  <c r="H1911" i="2"/>
  <c r="H1907" i="2"/>
  <c r="H1906" i="2"/>
  <c r="H1902" i="2"/>
  <c r="H1901" i="2"/>
  <c r="H1900" i="2"/>
  <c r="H1899" i="2"/>
  <c r="H1895" i="2"/>
  <c r="H1894" i="2"/>
  <c r="H1893" i="2"/>
  <c r="H1892" i="2"/>
  <c r="H1888" i="2"/>
  <c r="H1887" i="2"/>
  <c r="H1886" i="2"/>
  <c r="H1885" i="2"/>
  <c r="H1881" i="2"/>
  <c r="H1880" i="2"/>
  <c r="H1879" i="2"/>
  <c r="H1878" i="2"/>
  <c r="H1874" i="2"/>
  <c r="H1873" i="2"/>
  <c r="H1872" i="2"/>
  <c r="H1871" i="2"/>
  <c r="H1870" i="2"/>
  <c r="H1866" i="2"/>
  <c r="H1865" i="2"/>
  <c r="H1864" i="2"/>
  <c r="H1863" i="2"/>
  <c r="H1862" i="2"/>
  <c r="H1861" i="2"/>
  <c r="H1860" i="2"/>
  <c r="H1859" i="2"/>
  <c r="H1855" i="2"/>
  <c r="H1854" i="2"/>
  <c r="H1853" i="2"/>
  <c r="H1849" i="2"/>
  <c r="H1848" i="2"/>
  <c r="H1847" i="2"/>
  <c r="H1846" i="2"/>
  <c r="H1845" i="2"/>
  <c r="H1841" i="2"/>
  <c r="H1840" i="2"/>
  <c r="H1839" i="2"/>
  <c r="H1835" i="2"/>
  <c r="H1834" i="2"/>
  <c r="H1833" i="2"/>
  <c r="H1828" i="2"/>
  <c r="H1827" i="2"/>
  <c r="H1826" i="2"/>
  <c r="H1825" i="2"/>
  <c r="H1824" i="2"/>
  <c r="H1823" i="2"/>
  <c r="H1822" i="2"/>
  <c r="H1821" i="2"/>
  <c r="H1817" i="2"/>
  <c r="H1816" i="2"/>
  <c r="H1815" i="2"/>
  <c r="H1814" i="2"/>
  <c r="H1813" i="2"/>
  <c r="H1812" i="2"/>
  <c r="H1811" i="2"/>
  <c r="H1810" i="2"/>
  <c r="H1806" i="2"/>
  <c r="H1805" i="2"/>
  <c r="H1804" i="2"/>
  <c r="H1803" i="2"/>
  <c r="H1802" i="2"/>
  <c r="H1801" i="2"/>
  <c r="H1800" i="2"/>
  <c r="H1799" i="2"/>
  <c r="H1798" i="2"/>
  <c r="H1797" i="2"/>
  <c r="H1792" i="2"/>
  <c r="H1791" i="2"/>
  <c r="H1790" i="2"/>
  <c r="H1789" i="2"/>
  <c r="H1785" i="2"/>
  <c r="H1784" i="2"/>
  <c r="H1783" i="2"/>
  <c r="H1782" i="2"/>
  <c r="H1781" i="2"/>
  <c r="H1780" i="2"/>
  <c r="H1779" i="2"/>
  <c r="H1775" i="2"/>
  <c r="H1774" i="2"/>
  <c r="H1773" i="2"/>
  <c r="H1772" i="2"/>
  <c r="H1771" i="2"/>
  <c r="H1770" i="2"/>
  <c r="H1769" i="2"/>
  <c r="H1765" i="2"/>
  <c r="H1764" i="2"/>
  <c r="H1763" i="2"/>
  <c r="H1762" i="2"/>
  <c r="H1761" i="2"/>
  <c r="H1760" i="2"/>
  <c r="H1759" i="2"/>
  <c r="H1755" i="2"/>
  <c r="H1754" i="2"/>
  <c r="H1753" i="2"/>
  <c r="H1752" i="2"/>
  <c r="H1751" i="2"/>
  <c r="H1750" i="2"/>
  <c r="H1746" i="2"/>
  <c r="H1745" i="2"/>
  <c r="H1744" i="2"/>
  <c r="H1743" i="2"/>
  <c r="H1739" i="2"/>
  <c r="H1738" i="2"/>
  <c r="H1737" i="2"/>
  <c r="H1736" i="2"/>
  <c r="H1735" i="2"/>
  <c r="H1734" i="2"/>
  <c r="H1729" i="2"/>
  <c r="H1728" i="2"/>
  <c r="H1727" i="2"/>
  <c r="H1723" i="2"/>
  <c r="H1722" i="2"/>
  <c r="H1721" i="2"/>
  <c r="H1720" i="2"/>
  <c r="H1716" i="2"/>
  <c r="H1715" i="2"/>
  <c r="H1714" i="2"/>
  <c r="H1713" i="2"/>
  <c r="H1709" i="2"/>
  <c r="H1708" i="2"/>
  <c r="H1707" i="2"/>
  <c r="H1706" i="2"/>
  <c r="H1705" i="2"/>
  <c r="H1701" i="2"/>
  <c r="H1700" i="2"/>
  <c r="H1699" i="2"/>
  <c r="H1698" i="2"/>
  <c r="H1694" i="2"/>
  <c r="H1693" i="2"/>
  <c r="H1692" i="2"/>
  <c r="H1691" i="2"/>
  <c r="H1690" i="2"/>
  <c r="H1689" i="2"/>
  <c r="H1688" i="2"/>
  <c r="H1684" i="2"/>
  <c r="H1683" i="2"/>
  <c r="H1682" i="2"/>
  <c r="H1681" i="2"/>
  <c r="H1680" i="2"/>
  <c r="H1679" i="2"/>
  <c r="H1678" i="2"/>
  <c r="H1677" i="2"/>
  <c r="H1676" i="2"/>
  <c r="H1672" i="2"/>
  <c r="H1671" i="2"/>
  <c r="H1670" i="2"/>
  <c r="H1669" i="2"/>
  <c r="H1668" i="2"/>
  <c r="H1667" i="2"/>
  <c r="H1666" i="2"/>
  <c r="H1665" i="2"/>
  <c r="H1664" i="2"/>
  <c r="H1663" i="2"/>
  <c r="H1659" i="2"/>
  <c r="H1658" i="2"/>
  <c r="H1657" i="2"/>
  <c r="H1656" i="2"/>
  <c r="H1655" i="2"/>
  <c r="H1654" i="2"/>
  <c r="H1650" i="2"/>
  <c r="H1649" i="2"/>
  <c r="H1648" i="2"/>
  <c r="H1647" i="2"/>
  <c r="H1646" i="2"/>
  <c r="H1642" i="2"/>
  <c r="H1641" i="2"/>
  <c r="H1640" i="2" s="1"/>
  <c r="H1637" i="2"/>
  <c r="H1636" i="2"/>
  <c r="H1635" i="2"/>
  <c r="H1634" i="2"/>
  <c r="H1633" i="2" s="1"/>
  <c r="H1630" i="2"/>
  <c r="H1629" i="2"/>
  <c r="H1628" i="2"/>
  <c r="H1627" i="2"/>
  <c r="H1623" i="2"/>
  <c r="H1622" i="2"/>
  <c r="H1621" i="2"/>
  <c r="H1620" i="2"/>
  <c r="H1615" i="2"/>
  <c r="H1612" i="2"/>
  <c r="H1611" i="2"/>
  <c r="H1610" i="2"/>
  <c r="H1609" i="2"/>
  <c r="H1605" i="2"/>
  <c r="H1604" i="2"/>
  <c r="H1603" i="2"/>
  <c r="H1602" i="2"/>
  <c r="H1598" i="2"/>
  <c r="H1597" i="2"/>
  <c r="H1596" i="2"/>
  <c r="H1592" i="2"/>
  <c r="H1591" i="2"/>
  <c r="H1590" i="2"/>
  <c r="H1589" i="2"/>
  <c r="H1585" i="2"/>
  <c r="H1584" i="2"/>
  <c r="H1583" i="2"/>
  <c r="H1582" i="2"/>
  <c r="H1578" i="2"/>
  <c r="H1577" i="2"/>
  <c r="H1576" i="2"/>
  <c r="H1572" i="2"/>
  <c r="H1571" i="2"/>
  <c r="H1570" i="2"/>
  <c r="H1569" i="2"/>
  <c r="H1565" i="2"/>
  <c r="H1564" i="2"/>
  <c r="H1563" i="2"/>
  <c r="H1562" i="2"/>
  <c r="H1558" i="2"/>
  <c r="H1557" i="2"/>
  <c r="H1556" i="2"/>
  <c r="H1555" i="2"/>
  <c r="H1551" i="2"/>
  <c r="H1548" i="2"/>
  <c r="H1547" i="2"/>
  <c r="H1546" i="2"/>
  <c r="H1542" i="2"/>
  <c r="H1541" i="2"/>
  <c r="H1540" i="2"/>
  <c r="H1539" i="2" s="1"/>
  <c r="G1539" i="2" s="1"/>
  <c r="H1536" i="2"/>
  <c r="H1535" i="2"/>
  <c r="H1534" i="2"/>
  <c r="H1530" i="2"/>
  <c r="H1529" i="2"/>
  <c r="H1528" i="2"/>
  <c r="H1524" i="2"/>
  <c r="H1523" i="2"/>
  <c r="H1522" i="2"/>
  <c r="H1518" i="2"/>
  <c r="H1517" i="2"/>
  <c r="H1516" i="2"/>
  <c r="H1515" i="2"/>
  <c r="H1511" i="2"/>
  <c r="H1508" i="2"/>
  <c r="H1505" i="2"/>
  <c r="H1504" i="2"/>
  <c r="H1503" i="2"/>
  <c r="H1499" i="2"/>
  <c r="H1495" i="2"/>
  <c r="H1492" i="2"/>
  <c r="H1488" i="2"/>
  <c r="H1487" i="2"/>
  <c r="H1486" i="2"/>
  <c r="H1481" i="2"/>
  <c r="H1480" i="2"/>
  <c r="H1479" i="2"/>
  <c r="H1478" i="2"/>
  <c r="H1477" i="2"/>
  <c r="H1476" i="2"/>
  <c r="H1475" i="2"/>
  <c r="H1474" i="2"/>
  <c r="H1468" i="2"/>
  <c r="H1467" i="2"/>
  <c r="H1466" i="2"/>
  <c r="H1465" i="2"/>
  <c r="H1464" i="2"/>
  <c r="H1463" i="2"/>
  <c r="H1459" i="2"/>
  <c r="H1458" i="2"/>
  <c r="H1457" i="2"/>
  <c r="H1456" i="2"/>
  <c r="H1450" i="2"/>
  <c r="H1449" i="2"/>
  <c r="H1448" i="2"/>
  <c r="H1442" i="2"/>
  <c r="H1441" i="2"/>
  <c r="H1440" i="2"/>
  <c r="H1432" i="2"/>
  <c r="H1431" i="2"/>
  <c r="H1430" i="2"/>
  <c r="H1429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4" i="2"/>
  <c r="H1403" i="2"/>
  <c r="H1402" i="2"/>
  <c r="H1401" i="2"/>
  <c r="H1394" i="2"/>
  <c r="H1393" i="2"/>
  <c r="H1392" i="2"/>
  <c r="H1388" i="2"/>
  <c r="H1387" i="2"/>
  <c r="H1386" i="2"/>
  <c r="H1382" i="2"/>
  <c r="H1381" i="2"/>
  <c r="H1380" i="2"/>
  <c r="H1376" i="2"/>
  <c r="H1375" i="2"/>
  <c r="H1374" i="2"/>
  <c r="H1370" i="2"/>
  <c r="H1369" i="2"/>
  <c r="H1368" i="2"/>
  <c r="H1363" i="2"/>
  <c r="H1362" i="2"/>
  <c r="H1361" i="2"/>
  <c r="H1357" i="2"/>
  <c r="H1356" i="2"/>
  <c r="H1355" i="2"/>
  <c r="H1351" i="2"/>
  <c r="H1350" i="2"/>
  <c r="H1348" i="2" s="1"/>
  <c r="H1349" i="2"/>
  <c r="H1345" i="2"/>
  <c r="H1344" i="2"/>
  <c r="H1343" i="2"/>
  <c r="H1339" i="2"/>
  <c r="H1338" i="2"/>
  <c r="H1337" i="2"/>
  <c r="H1333" i="2"/>
  <c r="H1332" i="2"/>
  <c r="H1331" i="2"/>
  <c r="H1327" i="2"/>
  <c r="H1326" i="2"/>
  <c r="H1325" i="2"/>
  <c r="H1321" i="2"/>
  <c r="H1320" i="2"/>
  <c r="H1319" i="2"/>
  <c r="H1318" i="2"/>
  <c r="H1311" i="2"/>
  <c r="H1310" i="2"/>
  <c r="H1309" i="2"/>
  <c r="H1305" i="2"/>
  <c r="H1304" i="2"/>
  <c r="H1303" i="2"/>
  <c r="H1302" i="2"/>
  <c r="H1301" i="2" s="1"/>
  <c r="H1297" i="2"/>
  <c r="H1296" i="2"/>
  <c r="H1295" i="2"/>
  <c r="H1291" i="2"/>
  <c r="H1290" i="2"/>
  <c r="H1289" i="2"/>
  <c r="H1285" i="2"/>
  <c r="H1284" i="2"/>
  <c r="H1283" i="2"/>
  <c r="H1279" i="2"/>
  <c r="H1278" i="2"/>
  <c r="H1277" i="2"/>
  <c r="H1273" i="2"/>
  <c r="H1272" i="2"/>
  <c r="H1268" i="2"/>
  <c r="H1267" i="2"/>
  <c r="H1263" i="2"/>
  <c r="H1262" i="2"/>
  <c r="H1258" i="2"/>
  <c r="H1257" i="2"/>
  <c r="H1253" i="2"/>
  <c r="H1252" i="2"/>
  <c r="H1248" i="2"/>
  <c r="H1247" i="2"/>
  <c r="H1243" i="2"/>
  <c r="H1242" i="2"/>
  <c r="H1238" i="2"/>
  <c r="H1237" i="2"/>
  <c r="H1233" i="2"/>
  <c r="H1232" i="2"/>
  <c r="H1228" i="2"/>
  <c r="H1227" i="2"/>
  <c r="H1226" i="2" s="1"/>
  <c r="H1223" i="2"/>
  <c r="H1222" i="2"/>
  <c r="H1217" i="2"/>
  <c r="H1214" i="2"/>
  <c r="H1213" i="2"/>
  <c r="H1212" i="2"/>
  <c r="H1210" i="2" s="1"/>
  <c r="H1211" i="2"/>
  <c r="H1207" i="2"/>
  <c r="H1206" i="2"/>
  <c r="H1205" i="2"/>
  <c r="H1204" i="2"/>
  <c r="H1200" i="2"/>
  <c r="H1199" i="2"/>
  <c r="H1198" i="2"/>
  <c r="H1197" i="2"/>
  <c r="H1193" i="2"/>
  <c r="H1192" i="2"/>
  <c r="H1191" i="2"/>
  <c r="H1190" i="2"/>
  <c r="H1186" i="2"/>
  <c r="H1185" i="2"/>
  <c r="H1184" i="2"/>
  <c r="H1183" i="2"/>
  <c r="H1179" i="2"/>
  <c r="H1178" i="2"/>
  <c r="H1177" i="2"/>
  <c r="H1176" i="2"/>
  <c r="H1171" i="2"/>
  <c r="H1170" i="2"/>
  <c r="H1169" i="2"/>
  <c r="H1168" i="2"/>
  <c r="H1164" i="2"/>
  <c r="H1163" i="2"/>
  <c r="H1162" i="2"/>
  <c r="H1161" i="2"/>
  <c r="H1157" i="2"/>
  <c r="H1156" i="2"/>
  <c r="H1155" i="2"/>
  <c r="H1153" i="2" s="1"/>
  <c r="H1154" i="2"/>
  <c r="H1150" i="2"/>
  <c r="H1149" i="2"/>
  <c r="H1145" i="2"/>
  <c r="H1144" i="2"/>
  <c r="H1143" i="2"/>
  <c r="H1142" i="2"/>
  <c r="H1137" i="2"/>
  <c r="H1136" i="2"/>
  <c r="H1135" i="2"/>
  <c r="H1131" i="2"/>
  <c r="H1130" i="2"/>
  <c r="H1129" i="2"/>
  <c r="H1125" i="2"/>
  <c r="H1124" i="2"/>
  <c r="H1123" i="2"/>
  <c r="H1122" i="2"/>
  <c r="H1118" i="2"/>
  <c r="H1117" i="2"/>
  <c r="H1116" i="2"/>
  <c r="H1115" i="2"/>
  <c r="H1111" i="2"/>
  <c r="H1110" i="2"/>
  <c r="H1109" i="2"/>
  <c r="H1108" i="2"/>
  <c r="H1104" i="2"/>
  <c r="H1103" i="2"/>
  <c r="H1102" i="2"/>
  <c r="H1101" i="2"/>
  <c r="H1097" i="2"/>
  <c r="H1096" i="2"/>
  <c r="H1095" i="2"/>
  <c r="H1094" i="2"/>
  <c r="H1090" i="2"/>
  <c r="H1089" i="2"/>
  <c r="H1088" i="2"/>
  <c r="H1087" i="2"/>
  <c r="H1083" i="2"/>
  <c r="H1082" i="2"/>
  <c r="H1081" i="2"/>
  <c r="H1080" i="2"/>
  <c r="H1076" i="2"/>
  <c r="H1075" i="2"/>
  <c r="H1074" i="2"/>
  <c r="H1073" i="2"/>
  <c r="H1069" i="2"/>
  <c r="H1068" i="2"/>
  <c r="H1067" i="2"/>
  <c r="H1066" i="2"/>
  <c r="H1061" i="2"/>
  <c r="H1060" i="2"/>
  <c r="H1059" i="2"/>
  <c r="H1055" i="2"/>
  <c r="H1054" i="2"/>
  <c r="H1050" i="2"/>
  <c r="H1049" i="2"/>
  <c r="H1048" i="2"/>
  <c r="H1044" i="2"/>
  <c r="H1041" i="2"/>
  <c r="H1038" i="2"/>
  <c r="H1037" i="2"/>
  <c r="H1036" i="2"/>
  <c r="H1032" i="2"/>
  <c r="H1031" i="2"/>
  <c r="H1030" i="2"/>
  <c r="H1026" i="2"/>
  <c r="H1025" i="2"/>
  <c r="H1024" i="2"/>
  <c r="H1020" i="2"/>
  <c r="H1019" i="2"/>
  <c r="H1018" i="2"/>
  <c r="H1014" i="2"/>
  <c r="H1013" i="2"/>
  <c r="H1012" i="2"/>
  <c r="H1008" i="2"/>
  <c r="H1007" i="2"/>
  <c r="H1006" i="2"/>
  <c r="H1001" i="2"/>
  <c r="H1000" i="2"/>
  <c r="H999" i="2"/>
  <c r="H995" i="2"/>
  <c r="H994" i="2"/>
  <c r="H993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0" i="2"/>
  <c r="H969" i="2"/>
  <c r="H968" i="2"/>
  <c r="H967" i="2"/>
  <c r="H966" i="2"/>
  <c r="H962" i="2"/>
  <c r="H961" i="2"/>
  <c r="H960" i="2"/>
  <c r="H959" i="2"/>
  <c r="H953" i="2"/>
  <c r="H952" i="2"/>
  <c r="H951" i="2"/>
  <c r="H947" i="2"/>
  <c r="H946" i="2"/>
  <c r="H945" i="2"/>
  <c r="H944" i="2"/>
  <c r="H940" i="2"/>
  <c r="H939" i="2"/>
  <c r="H938" i="2"/>
  <c r="H937" i="2"/>
  <c r="H933" i="2"/>
  <c r="H932" i="2"/>
  <c r="H931" i="2"/>
  <c r="H927" i="2"/>
  <c r="H926" i="2"/>
  <c r="H925" i="2"/>
  <c r="H921" i="2"/>
  <c r="H918" i="2" s="1"/>
  <c r="H920" i="2"/>
  <c r="H919" i="2"/>
  <c r="H914" i="2"/>
  <c r="H913" i="2"/>
  <c r="H912" i="2"/>
  <c r="H911" i="2"/>
  <c r="H907" i="2"/>
  <c r="H906" i="2"/>
  <c r="H905" i="2"/>
  <c r="H904" i="2"/>
  <c r="H900" i="2"/>
  <c r="H899" i="2"/>
  <c r="H898" i="2"/>
  <c r="H897" i="2"/>
  <c r="H896" i="2"/>
  <c r="H895" i="2"/>
  <c r="H894" i="2"/>
  <c r="H890" i="2"/>
  <c r="H889" i="2"/>
  <c r="H888" i="2"/>
  <c r="H883" i="2"/>
  <c r="H882" i="2"/>
  <c r="H881" i="2"/>
  <c r="H880" i="2"/>
  <c r="H879" i="2"/>
  <c r="H878" i="2"/>
  <c r="H877" i="2"/>
  <c r="H876" i="2"/>
  <c r="H875" i="2"/>
  <c r="H874" i="2"/>
  <c r="H873" i="2"/>
  <c r="B872" i="2" a="1"/>
  <c r="B872" i="2" s="1"/>
  <c r="H869" i="2"/>
  <c r="H865" i="2"/>
  <c r="H864" i="2"/>
  <c r="H863" i="2"/>
  <c r="H859" i="2"/>
  <c r="H858" i="2"/>
  <c r="H857" i="2"/>
  <c r="H856" i="2"/>
  <c r="H850" i="2"/>
  <c r="H849" i="2"/>
  <c r="H848" i="2"/>
  <c r="H847" i="2"/>
  <c r="H846" i="2"/>
  <c r="H845" i="2" s="1"/>
  <c r="H841" i="2"/>
  <c r="H840" i="2"/>
  <c r="H839" i="2"/>
  <c r="H838" i="2"/>
  <c r="H837" i="2"/>
  <c r="H833" i="2"/>
  <c r="H832" i="2"/>
  <c r="H831" i="2"/>
  <c r="H830" i="2"/>
  <c r="H829" i="2"/>
  <c r="H825" i="2"/>
  <c r="H824" i="2"/>
  <c r="H823" i="2"/>
  <c r="H822" i="2"/>
  <c r="H821" i="2"/>
  <c r="H816" i="2"/>
  <c r="H815" i="2"/>
  <c r="H814" i="2"/>
  <c r="H813" i="2"/>
  <c r="H812" i="2"/>
  <c r="H807" i="2"/>
  <c r="H806" i="2"/>
  <c r="H805" i="2"/>
  <c r="H801" i="2"/>
  <c r="H800" i="2"/>
  <c r="H799" i="2"/>
  <c r="H798" i="2"/>
  <c r="H792" i="2"/>
  <c r="H791" i="2"/>
  <c r="H790" i="2"/>
  <c r="H789" i="2"/>
  <c r="H788" i="2"/>
  <c r="H784" i="2"/>
  <c r="H783" i="2"/>
  <c r="H782" i="2"/>
  <c r="H781" i="2"/>
  <c r="H780" i="2"/>
  <c r="H774" i="2"/>
  <c r="H773" i="2"/>
  <c r="H772" i="2"/>
  <c r="H771" i="2"/>
  <c r="H770" i="2"/>
  <c r="H765" i="2"/>
  <c r="H764" i="2"/>
  <c r="H763" i="2"/>
  <c r="H759" i="2"/>
  <c r="H758" i="2"/>
  <c r="H757" i="2"/>
  <c r="H756" i="2"/>
  <c r="H750" i="2"/>
  <c r="H749" i="2"/>
  <c r="H748" i="2"/>
  <c r="H747" i="2"/>
  <c r="H746" i="2"/>
  <c r="H742" i="2"/>
  <c r="H741" i="2"/>
  <c r="H740" i="2"/>
  <c r="H739" i="2"/>
  <c r="H738" i="2"/>
  <c r="H734" i="2"/>
  <c r="H733" i="2"/>
  <c r="H732" i="2"/>
  <c r="H731" i="2"/>
  <c r="H730" i="2"/>
  <c r="H725" i="2"/>
  <c r="H724" i="2"/>
  <c r="H723" i="2"/>
  <c r="H722" i="2"/>
  <c r="H721" i="2"/>
  <c r="H716" i="2"/>
  <c r="H715" i="2"/>
  <c r="H714" i="2"/>
  <c r="H710" i="2"/>
  <c r="H709" i="2"/>
  <c r="H708" i="2"/>
  <c r="H707" i="2"/>
  <c r="H700" i="2"/>
  <c r="H696" i="2"/>
  <c r="H695" i="2"/>
  <c r="H694" i="2"/>
  <c r="H693" i="2"/>
  <c r="H692" i="2"/>
  <c r="H691" i="2"/>
  <c r="H690" i="2"/>
  <c r="H689" i="2"/>
  <c r="H688" i="2"/>
  <c r="H683" i="2"/>
  <c r="H682" i="2"/>
  <c r="H681" i="2"/>
  <c r="H680" i="2"/>
  <c r="H679" i="2"/>
  <c r="H674" i="2"/>
  <c r="H673" i="2"/>
  <c r="H672" i="2"/>
  <c r="H671" i="2"/>
  <c r="H670" i="2"/>
  <c r="H669" i="2"/>
  <c r="H668" i="2"/>
  <c r="H662" i="2"/>
  <c r="H661" i="2"/>
  <c r="H660" i="2"/>
  <c r="H659" i="2"/>
  <c r="H658" i="2"/>
  <c r="H657" i="2"/>
  <c r="H650" i="2"/>
  <c r="H646" i="2"/>
  <c r="H640" i="2"/>
  <c r="H639" i="2"/>
  <c r="H638" i="2"/>
  <c r="H637" i="2"/>
  <c r="H636" i="2"/>
  <c r="H635" i="2"/>
  <c r="H634" i="2"/>
  <c r="H628" i="2"/>
  <c r="H627" i="2"/>
  <c r="H626" i="2"/>
  <c r="H622" i="2"/>
  <c r="H621" i="2"/>
  <c r="H620" i="2"/>
  <c r="H616" i="2"/>
  <c r="H615" i="2"/>
  <c r="H614" i="2"/>
  <c r="H613" i="2"/>
  <c r="H609" i="2"/>
  <c r="H608" i="2"/>
  <c r="H607" i="2"/>
  <c r="H606" i="2"/>
  <c r="H602" i="2"/>
  <c r="H601" i="2"/>
  <c r="H600" i="2"/>
  <c r="H599" i="2"/>
  <c r="H598" i="2"/>
  <c r="H594" i="2"/>
  <c r="H593" i="2"/>
  <c r="H592" i="2"/>
  <c r="H588" i="2"/>
  <c r="H587" i="2"/>
  <c r="H586" i="2"/>
  <c r="H585" i="2"/>
  <c r="H584" i="2"/>
  <c r="H583" i="2"/>
  <c r="H577" i="2"/>
  <c r="H576" i="2"/>
  <c r="H575" i="2"/>
  <c r="H574" i="2"/>
  <c r="H573" i="2"/>
  <c r="H572" i="2"/>
  <c r="H571" i="2"/>
  <c r="H565" i="2"/>
  <c r="H562" i="2"/>
  <c r="H561" i="2"/>
  <c r="H560" i="2"/>
  <c r="H559" i="2"/>
  <c r="H558" i="2"/>
  <c r="H554" i="2"/>
  <c r="H553" i="2"/>
  <c r="H552" i="2"/>
  <c r="H551" i="2"/>
  <c r="H550" i="2" s="1"/>
  <c r="H547" i="2"/>
  <c r="H546" i="2"/>
  <c r="H545" i="2"/>
  <c r="H544" i="2"/>
  <c r="H543" i="2"/>
  <c r="H539" i="2"/>
  <c r="H538" i="2"/>
  <c r="H537" i="2"/>
  <c r="H536" i="2"/>
  <c r="H530" i="2"/>
  <c r="H529" i="2"/>
  <c r="H528" i="2"/>
  <c r="H527" i="2"/>
  <c r="H523" i="2"/>
  <c r="H522" i="2"/>
  <c r="H521" i="2"/>
  <c r="H520" i="2"/>
  <c r="H519" i="2"/>
  <c r="H518" i="2"/>
  <c r="H514" i="2"/>
  <c r="H513" i="2"/>
  <c r="H512" i="2"/>
  <c r="H511" i="2"/>
  <c r="H510" i="2"/>
  <c r="H509" i="2"/>
  <c r="H508" i="2"/>
  <c r="H504" i="2"/>
  <c r="H503" i="2"/>
  <c r="H502" i="2"/>
  <c r="H501" i="2"/>
  <c r="H500" i="2"/>
  <c r="H495" i="2"/>
  <c r="H494" i="2"/>
  <c r="H493" i="2"/>
  <c r="H492" i="2"/>
  <c r="H491" i="2"/>
  <c r="H487" i="2"/>
  <c r="H484" i="2"/>
  <c r="H481" i="2"/>
  <c r="H480" i="2"/>
  <c r="H479" i="2"/>
  <c r="H478" i="2" s="1"/>
  <c r="G478" i="2" s="1"/>
  <c r="H475" i="2"/>
  <c r="H474" i="2"/>
  <c r="H473" i="2"/>
  <c r="H472" i="2"/>
  <c r="H468" i="2"/>
  <c r="H467" i="2"/>
  <c r="H466" i="2"/>
  <c r="H465" i="2"/>
  <c r="H464" i="2"/>
  <c r="H463" i="2"/>
  <c r="H459" i="2"/>
  <c r="H458" i="2"/>
  <c r="H457" i="2"/>
  <c r="H456" i="2"/>
  <c r="H452" i="2"/>
  <c r="H451" i="2"/>
  <c r="H450" i="2"/>
  <c r="H449" i="2"/>
  <c r="H448" i="2"/>
  <c r="H444" i="2"/>
  <c r="H443" i="2"/>
  <c r="H442" i="2"/>
  <c r="H441" i="2"/>
  <c r="H437" i="2"/>
  <c r="H436" i="2"/>
  <c r="H435" i="2"/>
  <c r="H434" i="2"/>
  <c r="H430" i="2"/>
  <c r="H429" i="2"/>
  <c r="H428" i="2"/>
  <c r="H424" i="2"/>
  <c r="H423" i="2"/>
  <c r="H422" i="2"/>
  <c r="H421" i="2"/>
  <c r="H420" i="2"/>
  <c r="H419" i="2"/>
  <c r="H411" i="2"/>
  <c r="H410" i="2"/>
  <c r="H409" i="2"/>
  <c r="H408" i="2"/>
  <c r="H407" i="2"/>
  <c r="H406" i="2"/>
  <c r="H400" i="2"/>
  <c r="H399" i="2"/>
  <c r="H398" i="2"/>
  <c r="H397" i="2"/>
  <c r="H396" i="2"/>
  <c r="H395" i="2"/>
  <c r="H394" i="2"/>
  <c r="H393" i="2"/>
  <c r="H392" i="2"/>
  <c r="H376" i="2"/>
  <c r="H375" i="2"/>
  <c r="H374" i="2"/>
  <c r="H373" i="2"/>
  <c r="H372" i="2"/>
  <c r="H371" i="2"/>
  <c r="H370" i="2"/>
  <c r="H369" i="2"/>
  <c r="H368" i="2"/>
  <c r="H362" i="2"/>
  <c r="H361" i="2"/>
  <c r="H360" i="2"/>
  <c r="H355" i="2"/>
  <c r="H354" i="2"/>
  <c r="H353" i="2"/>
  <c r="H352" i="2"/>
  <c r="H351" i="2"/>
  <c r="H350" i="2"/>
  <c r="H342" i="2"/>
  <c r="H341" i="2"/>
  <c r="H340" i="2"/>
  <c r="H339" i="2"/>
  <c r="H338" i="2"/>
  <c r="H337" i="2"/>
  <c r="H333" i="2"/>
  <c r="H332" i="2"/>
  <c r="H328" i="2"/>
  <c r="H327" i="2"/>
  <c r="H326" i="2" s="1"/>
  <c r="H323" i="2"/>
  <c r="H322" i="2"/>
  <c r="H321" i="2"/>
  <c r="H320" i="2"/>
  <c r="H316" i="2"/>
  <c r="H315" i="2"/>
  <c r="H310" i="2"/>
  <c r="H309" i="2"/>
  <c r="H308" i="2" s="1"/>
  <c r="H305" i="2"/>
  <c r="H304" i="2"/>
  <c r="H300" i="2"/>
  <c r="H299" i="2"/>
  <c r="H295" i="2"/>
  <c r="H294" i="2"/>
  <c r="H293" i="2"/>
  <c r="H292" i="2"/>
  <c r="H288" i="2"/>
  <c r="H287" i="2"/>
  <c r="H281" i="2"/>
  <c r="H280" i="2"/>
  <c r="H279" i="2"/>
  <c r="H278" i="2"/>
  <c r="H277" i="2"/>
  <c r="H276" i="2"/>
  <c r="H275" i="2"/>
  <c r="H274" i="2"/>
  <c r="H270" i="2"/>
  <c r="H269" i="2"/>
  <c r="H268" i="2"/>
  <c r="H267" i="2"/>
  <c r="H266" i="2"/>
  <c r="H265" i="2"/>
  <c r="H264" i="2"/>
  <c r="H263" i="2"/>
  <c r="H262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16" i="2"/>
  <c r="H15" i="2"/>
  <c r="H14" i="2"/>
  <c r="H13" i="2"/>
  <c r="H12" i="2"/>
  <c r="H11" i="2"/>
  <c r="H10" i="2"/>
  <c r="H619" i="2" l="1"/>
  <c r="G619" i="2" s="1"/>
  <c r="H2013" i="2"/>
  <c r="H2048" i="2"/>
  <c r="H2018" i="2"/>
  <c r="H303" i="2"/>
  <c r="H872" i="2"/>
  <c r="H1367" i="2"/>
  <c r="H1733" i="2"/>
  <c r="H1988" i="2"/>
  <c r="H499" i="2"/>
  <c r="H1282" i="2"/>
  <c r="H1832" i="2"/>
  <c r="G1832" i="2" s="1"/>
  <c r="H1246" i="2"/>
  <c r="H1554" i="2"/>
  <c r="H526" i="2"/>
  <c r="H706" i="2"/>
  <c r="H557" i="2"/>
  <c r="H762" i="2"/>
  <c r="H855" i="2"/>
  <c r="H1354" i="2"/>
  <c r="G1354" i="2" s="1"/>
  <c r="H2036" i="2"/>
  <c r="H1256" i="2"/>
  <c r="H298" i="2"/>
  <c r="H1221" i="2"/>
  <c r="H1261" i="2"/>
  <c r="H1749" i="2"/>
  <c r="H440" i="2"/>
  <c r="H1005" i="2"/>
  <c r="G1005" i="2" s="1"/>
  <c r="H769" i="2"/>
  <c r="H828" i="2"/>
  <c r="H965" i="2"/>
  <c r="H1533" i="2"/>
  <c r="G1533" i="2" s="1"/>
  <c r="H1128" i="2"/>
  <c r="H1324" i="2"/>
  <c r="H331" i="2"/>
  <c r="H517" i="2"/>
  <c r="H1266" i="2"/>
  <c r="H1391" i="2"/>
  <c r="H1905" i="2"/>
  <c r="H336" i="2"/>
  <c r="H1053" i="2"/>
  <c r="H1271" i="2"/>
  <c r="H1336" i="2"/>
  <c r="H1726" i="2"/>
  <c r="H1029" i="2"/>
  <c r="G1029" i="2" s="1"/>
  <c r="H1058" i="2"/>
  <c r="H1175" i="2"/>
  <c r="H1276" i="2"/>
  <c r="H1308" i="2"/>
  <c r="G1308" i="2" s="1"/>
  <c r="H1521" i="2"/>
  <c r="H1869" i="2"/>
  <c r="G1869" i="2" s="1"/>
  <c r="H1011" i="2"/>
  <c r="G1011" i="2" s="1"/>
  <c r="H1704" i="2"/>
  <c r="H286" i="2"/>
  <c r="H1148" i="2"/>
  <c r="H656" i="2"/>
  <c r="H930" i="2"/>
  <c r="H1943" i="2"/>
  <c r="H359" i="2"/>
  <c r="H418" i="2"/>
  <c r="G418" i="2" s="1"/>
  <c r="H455" i="2"/>
  <c r="H1439" i="2"/>
  <c r="H1898" i="2"/>
  <c r="G1898" i="2" s="1"/>
  <c r="H1160" i="2"/>
  <c r="H1768" i="2"/>
  <c r="H2072" i="2"/>
  <c r="G2072" i="2" s="1"/>
  <c r="H570" i="2"/>
  <c r="G570" i="2" s="1"/>
  <c r="H804" i="2"/>
  <c r="H1588" i="2"/>
  <c r="H542" i="2"/>
  <c r="H779" i="2"/>
  <c r="H943" i="2"/>
  <c r="H998" i="2"/>
  <c r="G998" i="2" s="1"/>
  <c r="H1023" i="2"/>
  <c r="G1023" i="2" s="1"/>
  <c r="H1619" i="2"/>
  <c r="H1719" i="2"/>
  <c r="H713" i="2"/>
  <c r="H1167" i="2"/>
  <c r="H21" i="2"/>
  <c r="G21" i="2" s="1"/>
  <c r="H462" i="2"/>
  <c r="G462" i="2" s="1"/>
  <c r="H687" i="2"/>
  <c r="H797" i="2"/>
  <c r="H903" i="2"/>
  <c r="H1141" i="2"/>
  <c r="H1294" i="2"/>
  <c r="H1379" i="2"/>
  <c r="G1379" i="2" s="1"/>
  <c r="H1575" i="2"/>
  <c r="H1978" i="2"/>
  <c r="H261" i="2"/>
  <c r="H314" i="2"/>
  <c r="H625" i="2"/>
  <c r="G625" i="2" s="1"/>
  <c r="H720" i="2"/>
  <c r="H936" i="2"/>
  <c r="H1035" i="2"/>
  <c r="G1035" i="2" s="1"/>
  <c r="H1502" i="2"/>
  <c r="H1527" i="2"/>
  <c r="G1527" i="2" s="1"/>
  <c r="H1662" i="2"/>
  <c r="H1778" i="2"/>
  <c r="H1958" i="2"/>
  <c r="H184" i="2"/>
  <c r="G184" i="2" s="1"/>
  <c r="H319" i="2"/>
  <c r="H349" i="2"/>
  <c r="H597" i="2"/>
  <c r="H745" i="2"/>
  <c r="H1086" i="2"/>
  <c r="H1114" i="2"/>
  <c r="H1231" i="2"/>
  <c r="H1581" i="2"/>
  <c r="H1910" i="2"/>
  <c r="H391" i="2"/>
  <c r="G391" i="2" s="1"/>
  <c r="H471" i="2"/>
  <c r="H667" i="2"/>
  <c r="H862" i="2"/>
  <c r="H1121" i="2"/>
  <c r="H1203" i="2"/>
  <c r="H1330" i="2"/>
  <c r="H1385" i="2"/>
  <c r="H1473" i="2"/>
  <c r="H1608" i="2"/>
  <c r="H1758" i="2"/>
  <c r="H1891" i="2"/>
  <c r="G1891" i="2" s="1"/>
  <c r="H447" i="2"/>
  <c r="H836" i="2"/>
  <c r="H910" i="2"/>
  <c r="H992" i="2"/>
  <c r="G992" i="2" s="1"/>
  <c r="H1017" i="2"/>
  <c r="G1017" i="2" s="1"/>
  <c r="H1065" i="2"/>
  <c r="H1360" i="2"/>
  <c r="G1360" i="2" s="1"/>
  <c r="H1687" i="2"/>
  <c r="H1712" i="2"/>
  <c r="H1809" i="2"/>
  <c r="H2053" i="2"/>
  <c r="H291" i="2"/>
  <c r="G291" i="2" s="1"/>
  <c r="H811" i="2"/>
  <c r="H887" i="2"/>
  <c r="G887" i="2" s="1"/>
  <c r="H1093" i="2"/>
  <c r="H1236" i="2"/>
  <c r="H1447" i="2"/>
  <c r="H1072" i="2"/>
  <c r="H605" i="2"/>
  <c r="H633" i="2"/>
  <c r="G633" i="2" s="1"/>
  <c r="H729" i="2"/>
  <c r="H755" i="2"/>
  <c r="H1182" i="2"/>
  <c r="H1241" i="2"/>
  <c r="H1561" i="2"/>
  <c r="H1645" i="2"/>
  <c r="H1742" i="2"/>
  <c r="H1788" i="2"/>
  <c r="H1852" i="2"/>
  <c r="G1852" i="2" s="1"/>
  <c r="H1993" i="2"/>
  <c r="H2023" i="2"/>
  <c r="H2081" i="2"/>
  <c r="H1877" i="2"/>
  <c r="G1877" i="2" s="1"/>
  <c r="H1514" i="2"/>
  <c r="H273" i="2"/>
  <c r="H367" i="2"/>
  <c r="G367" i="2" s="1"/>
  <c r="H535" i="2"/>
  <c r="H678" i="2"/>
  <c r="H950" i="2"/>
  <c r="H1047" i="2"/>
  <c r="G1047" i="2" s="1"/>
  <c r="H1189" i="2"/>
  <c r="H1251" i="2"/>
  <c r="H1400" i="2"/>
  <c r="H1568" i="2"/>
  <c r="G1568" i="2" s="1"/>
  <c r="H1796" i="2"/>
  <c r="H1838" i="2"/>
  <c r="G1838" i="2" s="1"/>
  <c r="H1858" i="2"/>
  <c r="H1970" i="2"/>
  <c r="H2090" i="2"/>
  <c r="H427" i="2"/>
  <c r="H9" i="2"/>
  <c r="H64" i="2"/>
  <c r="G64" i="2" s="1"/>
  <c r="H139" i="2"/>
  <c r="G139" i="2" s="1"/>
  <c r="H433" i="2"/>
  <c r="H737" i="2"/>
  <c r="H924" i="2"/>
  <c r="H1107" i="2"/>
  <c r="H1134" i="2"/>
  <c r="H1317" i="2"/>
  <c r="H1342" i="2"/>
  <c r="H1485" i="2"/>
  <c r="H1545" i="2"/>
  <c r="G1545" i="2" s="1"/>
  <c r="H1595" i="2"/>
  <c r="H1675" i="2"/>
  <c r="H1697" i="2"/>
  <c r="H1926" i="2"/>
  <c r="H507" i="2"/>
  <c r="G507" i="2" s="1"/>
  <c r="H893" i="2"/>
  <c r="H405" i="2"/>
  <c r="H612" i="2"/>
  <c r="H787" i="2"/>
  <c r="H820" i="2"/>
  <c r="H1079" i="2"/>
  <c r="H1373" i="2"/>
  <c r="H1462" i="2"/>
  <c r="G1462" i="2" s="1"/>
  <c r="H1626" i="2"/>
  <c r="H1455" i="2"/>
  <c r="H490" i="2"/>
  <c r="H591" i="2"/>
  <c r="H975" i="2"/>
  <c r="H1288" i="2"/>
  <c r="H1428" i="2"/>
  <c r="H1653" i="2"/>
  <c r="H1820" i="2"/>
  <c r="H1844" i="2"/>
  <c r="G1844" i="2" s="1"/>
  <c r="H1884" i="2"/>
  <c r="G1884" i="2" s="1"/>
  <c r="H2005" i="2"/>
  <c r="H582" i="2"/>
  <c r="H1100" i="2"/>
  <c r="H958" i="2"/>
  <c r="G958" i="2" s="1"/>
  <c r="H1196" i="2"/>
  <c r="H1407" i="2"/>
  <c r="H1601" i="2"/>
  <c r="H1932" i="2"/>
  <c r="H2041" i="2"/>
</calcChain>
</file>

<file path=xl/sharedStrings.xml><?xml version="1.0" encoding="utf-8"?>
<sst xmlns="http://schemas.openxmlformats.org/spreadsheetml/2006/main" count="8931" uniqueCount="1396">
  <si>
    <t>Bancos</t>
  </si>
  <si>
    <t>SERVIÇOS PRELIMINARES</t>
  </si>
  <si>
    <t>Código</t>
  </si>
  <si>
    <t>Banco</t>
  </si>
  <si>
    <t>Descrição</t>
  </si>
  <si>
    <t>Und</t>
  </si>
  <si>
    <t>Quant.</t>
  </si>
  <si>
    <t>Valor Unit</t>
  </si>
  <si>
    <t>Total</t>
  </si>
  <si>
    <t>Composição</t>
  </si>
  <si>
    <t>SINAPI</t>
  </si>
  <si>
    <t>m²</t>
  </si>
  <si>
    <t>Composição Auxiliar</t>
  </si>
  <si>
    <t xml:space="preserve"> 88316 </t>
  </si>
  <si>
    <t>SERVENTE COM ENCARGOS COMPLEMENTARES</t>
  </si>
  <si>
    <t>H</t>
  </si>
  <si>
    <t>JARDINEIRO COM ENCARGOS COMPLEMENTARES</t>
  </si>
  <si>
    <t>CHI</t>
  </si>
  <si>
    <t>CHP</t>
  </si>
  <si>
    <t>M</t>
  </si>
  <si>
    <t xml:space="preserve"> 88239 </t>
  </si>
  <si>
    <t>AJUDANTE DE CARPINTEIRO COM ENCARGOS COMPLEMENTARES</t>
  </si>
  <si>
    <t xml:space="preserve"> 88262 </t>
  </si>
  <si>
    <t>CARPINTEIRO DE FORMAS COM ENCARGOS COMPLEMENTARES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</si>
  <si>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</si>
  <si>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</si>
  <si>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</si>
  <si>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</si>
  <si>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94974 </t>
  </si>
  <si>
    <t>CONCRETO MAGRO PARA LASTRO, TRAÇO 1:4,5:4,5 (EM MASSA SECA DE CIMENTO/ AREIA MÉDIA/ BRITA 1) - PREPARO MANUAL. AF_05/2021</t>
  </si>
  <si>
    <t>m³</t>
  </si>
  <si>
    <t>UN</t>
  </si>
  <si>
    <t>Insumo</t>
  </si>
  <si>
    <t>PREGO DE ACO POLIDO COM CABECA 17 X 21 (2 X 11)</t>
  </si>
  <si>
    <t>KG</t>
  </si>
  <si>
    <t>TINTA LATEX ACRILICA PREMIUM, COR BRANCO FOSCO</t>
  </si>
  <si>
    <t>L</t>
  </si>
  <si>
    <t>PLACA DE OBRA (PARA CONSTRUCAO CIVIL) EM CHAPA GALVANIZADA *N. 22*, ADESIVADA, DE *2,4 X 1,2* M (SEM POSTES PARA FIXACAO)</t>
  </si>
  <si>
    <t>PONTALETE *7,5 X 7,5* CM EM PINUS, MISTA OU EQUIVALENTE DA REGIAO - BRUTA</t>
  </si>
  <si>
    <t xml:space="preserve"> 2 </t>
  </si>
  <si>
    <t>INSTALAÇÃO DO CANTEIRO DE OBRA</t>
  </si>
  <si>
    <t xml:space="preserve"> 101876 </t>
  </si>
  <si>
    <t>QUADRO DE DISTRIBUIÇÃO DE ENERGIA EM PVC, DE EMBUTIR, SEM BARRAMENTO, PARA 6 DISJUNTORES - FORNECIMENTO E INSTALAÇÃO. AF_10/2020</t>
  </si>
  <si>
    <t xml:space="preserve"> 101891 </t>
  </si>
  <si>
    <t>DISJUNTOR MONOPOLAR TIPO NEMA, CORRENTE NOMINAL DE 35 ATÉ 50A - FORNECIMENTO E INSTALAÇÃO. AF_10/2020</t>
  </si>
  <si>
    <t xml:space="preserve"> 88489 </t>
  </si>
  <si>
    <t>APLICAÇÃO MANUAL DE PINTURA COM TINTA LÁTEX ACRÍLICA EM PAREDES, DUAS DEMÃOS. AF_06/2014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</si>
  <si>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</si>
  <si>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</si>
  <si>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</si>
  <si>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</si>
  <si>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91862 </t>
  </si>
  <si>
    <t>ELETRODUTO RÍGIDO ROSCÁVEL, PVC, DN 20 MM (1/2"), PARA CIRCUITOS TERMINAIS, INSTALADO EM FORRO - FORNECIMENTO E INSTALAÇÃO. AF_12/2015</t>
  </si>
  <si>
    <t xml:space="preserve"> 91870 </t>
  </si>
  <si>
    <t>ELETRODUTO RÍGIDO ROSCÁVEL, PVC, DN 20 MM (1/2"), PARA CIRCUITOS TERMINAIS, INSTALADO EM PAREDE - FORNECIMENTO E INSTALAÇÃO. AF_12/2015</t>
  </si>
  <si>
    <t xml:space="preserve"> 91924 </t>
  </si>
  <si>
    <t>CABO DE COBRE FLEXÍVEL ISOLADO, 1,5 MM², ANTI-CHAMA 450/750 V, PARA CIRCUITOS TERMINAIS - FORNECIMENTO E INSTALAÇÃO. AF_12/2015</t>
  </si>
  <si>
    <t xml:space="preserve"> 91926 </t>
  </si>
  <si>
    <t>CABO DE COBRE FLEXÍVEL ISOLADO, 2,5 MM², ANTI-CHAMA 450/750 V, PARA CIRCUITOS TERMINAIS - FORNECIMENTO E INSTALAÇÃO. AF_12/2015</t>
  </si>
  <si>
    <t xml:space="preserve"> 92008 </t>
  </si>
  <si>
    <t>TOMADA BAIXA DE EMBUTIR (2 MÓDULOS), 2P+T 10 A, INCLUINDO SUPORTE E PLACA - FORNECIMENTO E INSTALAÇÃO. AF_12/2015</t>
  </si>
  <si>
    <t xml:space="preserve"> 92023 </t>
  </si>
  <si>
    <t>INTERRUPTOR SIMPLES (1 MÓDULO) COM 1 TOMADA DE EMBUTIR 2P+T 10 A,  INCLUINDO SUPORTE E PLACA - FORNECIMENTO E INSTALAÇÃO. AF_12/2015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</si>
  <si>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</si>
  <si>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</si>
  <si>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92981 </t>
  </si>
  <si>
    <t>CABO DE COBRE FLEXÍVEL ISOLADO, 16 MM², ANTI-CHAMA 450/750 V, PARA DISTRIBUIÇÃO - FORNECIMENTO E INSTALAÇÃO. AF_12/2015</t>
  </si>
  <si>
    <t xml:space="preserve"> 93358 </t>
  </si>
  <si>
    <t>ESCAVAÇÃO MANUAL DE VALA COM PROFUNDIDADE MENOR OU IGUAL A 1,30 M. AF_02/2021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</si>
  <si>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</si>
  <si>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</si>
  <si>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95241 </t>
  </si>
  <si>
    <t>LASTRO DE CONCRETO MAGRO, APLICADO EM PISOS, LAJES SOBRE SOLO OU RADIERS, ESPESSURA DE 5 CM. AF_07/2016</t>
  </si>
  <si>
    <t xml:space="preserve"> 95805 </t>
  </si>
  <si>
    <t>CONDULETE DE PVC, TIPO B, PARA ELETRODUTO DE PVC SOLDÁVEL DN 25 MM (3/4''), APARENTE - FORNECIMENTO E INSTALAÇÃO. AF_11/2016</t>
  </si>
  <si>
    <t xml:space="preserve"> 96985 </t>
  </si>
  <si>
    <t>HASTE DE ATERRAMENTO 5/8  PARA SPDA - FORNECIMENTO E INSTALAÇÃO. AF_12/2017</t>
  </si>
  <si>
    <t xml:space="preserve"> 97886 </t>
  </si>
  <si>
    <t>CAIXA ENTERRADA ELÉTRICA RETANGULAR, EM ALVENARIA COM TIJOLOS CERÂMICOS MACIÇOS, FUNDO COM BRITA, DIMENSÕES INTERNAS: 0,3X0,3X0,3 M. AF_12/2020</t>
  </si>
  <si>
    <t xml:space="preserve"> 98441 </t>
  </si>
  <si>
    <t xml:space="preserve"> 98445 </t>
  </si>
  <si>
    <t>PAREDE DE MADEIRA COMPENSADA PARA CONSTRUÇÃO TEMPORÁRIA EM CHAPA SIMPLES, EXTERNA, COM ÁREA LÍQUIDA MAIOR OU IGUAL A 6 M², COM VÃO. AF_05/2018</t>
  </si>
  <si>
    <t xml:space="preserve"> 98446 </t>
  </si>
  <si>
    <t>PAREDE DE MADEIRA COMPENSADA PARA CONSTRUÇÃO TEMPORÁRIA EM CHAPA SIMPLES, EXTERNA, COM ÁREA LÍQUIDA MENOR QUE 6 M², COM VÃO. AF_05/2018</t>
  </si>
  <si>
    <t>EXTINTOR DE INCENDIO PORTATIL COM CARGA DE AGUA PRESSURIZADA DE 10 L, CLASSE A</t>
  </si>
  <si>
    <t>EXTINTOR DE INCENDIO PORTATIL COM CARGA DE PO QUIMICO SECO (PQS) DE 4 KG, CLASSE BC</t>
  </si>
  <si>
    <t xml:space="preserve"> 93208 </t>
  </si>
  <si>
    <t>EXECUÇÃO DE ALMOXARIFADO EM CANTEIRO DE OBRA EM CHAPA DE MADEIRA COMPENSADA, INCLUSO PRATELEIRAS. AF_02/2016</t>
  </si>
  <si>
    <t xml:space="preserve"> 101165 </t>
  </si>
  <si>
    <t>ALVENARIA DE EMBASAMENTO COM BLOCO ESTRUTURAL DE CONCRETO, DE 14X19X29CM E ARGAMASSA DE ASSENTAMENTO COM PREPARO EM BETONEIRA. AF_05/2020</t>
  </si>
  <si>
    <t xml:space="preserve"> 91341 </t>
  </si>
  <si>
    <t>PORTA EM ALUMÍNIO DE ABRIR TIPO VENEZIANA COM GUARNIÇÃO, FIXAÇÃO COM PARAFUSOS - FORNECIMENTO E INSTALAÇÃO. AF_12/2019</t>
  </si>
  <si>
    <t xml:space="preserve"> 91911 </t>
  </si>
  <si>
    <t>CURVA 90 GRAUS PARA ELETRODUTO, PVC, ROSCÁVEL, DN 20 MM (1/2"), PARA CIRCUITOS TERMINAIS, INSTALADA EM PAREDE - FORNECIMENTO E INSTALAÇÃO. AF_12/2015</t>
  </si>
  <si>
    <t xml:space="preserve"> 91937 </t>
  </si>
  <si>
    <t>CAIXA OCTOGONAL 3" X 3", PVC, INSTALADA EM LAJE - FORNECIMENTO E INSTALAÇÃO. AF_12/2015</t>
  </si>
  <si>
    <t xml:space="preserve"> 92000 </t>
  </si>
  <si>
    <t>TOMADA BAIXA DE EMBUTIR (1 MÓDULO), 2P+T 10 A, INCLUINDO SUPORTE E PLACA - FORNECIMENTO E INSTALAÇÃO. AF_12/2015</t>
  </si>
  <si>
    <t>INTERRUPTOR SIMPLES (1 MÓDULO) COM 2 TOMADAS DE EMBUTIR 2P+T 10 A,  INCLUINDO SUPORTE E PLACA - FORNECIMENTO E INSTALAÇÃO. AF_12/2015</t>
  </si>
  <si>
    <t xml:space="preserve"> 94559 </t>
  </si>
  <si>
    <t>JANELA DE AÇO TIPO BASCULANTE PARA VIDROS, COM BATENTE, FERRAGENS E PINTURA ANTICORROSIVA. EXCLUSIVE VIDROS, ACABAMENTO, ALIZAR E CONTRAMARCO. FORNECIMENTO E INSTALAÇÃO. AF_12/2019</t>
  </si>
  <si>
    <t xml:space="preserve"> 95240 </t>
  </si>
  <si>
    <t>LASTRO DE CONCRETO MAGRO, APLICADO EM PISOS, LAJES SOBRE SOLO OU RADIERS, ESPESSURA DE 3 CM. AF_07/2016</t>
  </si>
  <si>
    <t xml:space="preserve"> 95811 </t>
  </si>
  <si>
    <t>CONDULETE DE PVC, TIPO LB, PARA ELETRODUTO DE PVC SOLDÁVEL DN 25 MM (3/4''), APARENTE - FORNECIMENTO E INSTALAÇÃO. AF_11/2016</t>
  </si>
  <si>
    <t xml:space="preserve"> 98443 </t>
  </si>
  <si>
    <t xml:space="preserve"> 98447 </t>
  </si>
  <si>
    <t>PAREDE DE MADEIRA COMPENSADA PARA CONSTRUÇÃO TEMPORÁRIA EM CHAPA SIMPLES, INTERNA, COM ÁREA LÍQUIDA MAIOR OU IGUAL A 6 M², COM VÃO. AF_05/2018</t>
  </si>
  <si>
    <t xml:space="preserve"> 98448 </t>
  </si>
  <si>
    <t>PAREDE DE MADEIRA COMPENSADA PARA CONSTRUÇÃO TEMPORÁRIA EM CHAPA SIMPLES, INTERNA, COM ÁREA LÍQUIDA MENOR QUE 6 M², COM VÃO. AF_05/2018</t>
  </si>
  <si>
    <t>CAIBRO 5 X 5 CM EM PINUS, MISTA OU EQUIVALENTE DA REGIAO - BRUTA</t>
  </si>
  <si>
    <t>TABUA  NAO  APARELHADA  *2,5 X 20* CM, EM MACARANDUBA, ANGELIM OU EQUIVALENTE DA REGIAO - BRUTA</t>
  </si>
  <si>
    <t>FERROLHO COM FECHO / TRINCO REDONDO, EM ACO GALVANIZADO / ZINCADO, DE SOBREPOR, COM COMPRIMENTO DE 8" E ESPESSURA MINIMA DA CHAPA DE 1,50 MM</t>
  </si>
  <si>
    <t>FORRO DE PVC LISO, BRANCO, REGUA DE 10 CM, ESPESSURA DE 8 MM A 10 MM (COM COLOCACAO / SEM ESTRUTURA METALICA)</t>
  </si>
  <si>
    <t xml:space="preserve"> 93207 </t>
  </si>
  <si>
    <t>EXECUÇÃO DE ESCRITÓRIO EM CANTEIRO DE OBRA EM CHAPA DE MADEIRA COMPENSADA, NÃO INCLUSO MOBILIÁRIO E EQUIPAMENTOS. AF_02/2016</t>
  </si>
  <si>
    <t>CAIXA DE PASSAGEM PARA TELEFONE 15X15X10CM (SOBREPOR), FORNECIMENTO E INSTALACAO. AF_11/2019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</si>
  <si>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</si>
  <si>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QUADRO DE DISTRIBUIÇÃO DE ENERGIA EM CHAPA DE AÇO GALVANIZADO, DE EMBUTIR, COM BARRAMENTO TRIFÁSICO, PARA 12 DISJUNTORES DIN 100A - FORNECIMENTO E INSTALAÇÃO. AF_10/2020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</si>
  <si>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</si>
  <si>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</si>
  <si>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86888 </t>
  </si>
  <si>
    <t>VASO SANITÁRIO SIFONADO COM CAIXA ACOPLADA LOUÇA BRANCA - FORNECIMENTO E INSTALAÇÃO. AF_01/2020</t>
  </si>
  <si>
    <t xml:space="preserve"> 86934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</si>
  <si>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</si>
  <si>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</si>
  <si>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</si>
  <si>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87548 </t>
  </si>
  <si>
    <t>MASSA ÚNICA, PARA RECEBIMENTO DE PINTURA, EM ARGAMASSA TRAÇO 1:2:8, PREPARO MANUAL, APLICADA MANUALMENTE EM FACES INTERNAS DE PAREDES, ESPESSURA DE 10MM, COM EXECUÇÃO DE TALISCAS. AF_06/2014</t>
  </si>
  <si>
    <t xml:space="preserve"> 87885 </t>
  </si>
  <si>
    <t>CHAPISCO APLICADO NO TETO OU EM ALVENARIA E ESTRUTURA, COM ROLO PARA TEXTURA ACRÍLICA. ARGAMASSA INDUSTRIALIZADA COM PREPARO EM MISTURADOR 300 KG. AF_10/2022</t>
  </si>
  <si>
    <t xml:space="preserve"> 89171 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</si>
  <si>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</si>
  <si>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</si>
  <si>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</si>
  <si>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89482 </t>
  </si>
  <si>
    <t>CAIXA SIFONADA, PVC, DN 100 X 100 X 50 MM, FORNECIDA E INSTALADA EM RAMAIS DE ENCAMINHAMENTO DE ÁGUA PLUVIAL. AF_06/2022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</si>
  <si>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</si>
  <si>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</si>
  <si>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</si>
  <si>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</si>
  <si>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</si>
  <si>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</si>
  <si>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</si>
  <si>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</si>
  <si>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</si>
  <si>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</si>
  <si>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</si>
  <si>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</si>
  <si>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</si>
  <si>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</si>
  <si>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</si>
  <si>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</si>
  <si>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</si>
  <si>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</si>
  <si>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89957 </t>
  </si>
  <si>
    <t>PONTO DE CONSUMO TERMINAL DE ÁGUA FRIA (SUBRAMAL) COM TUBULAÇÃO DE PVC, DN 25 MM, INSTALADO EM RAMAL DE ÁGUA, INCLUSOS RASGO E CHUMBAMENTO EM ALVENARIA. AF_12/2014</t>
  </si>
  <si>
    <t>RASGO EM ALVENARIA PARA RAMAIS/ DISTRIBUIÇÃO COM DIAMETROS MENORES OU IGUAIS A 40 MM. AF_05/2015</t>
  </si>
  <si>
    <t xml:space="preserve"> 90466 </t>
  </si>
  <si>
    <t>CHUMBAMENTO LINEAR EM ALVENARIA PARA RAMAIS/DISTRIBUIÇÃO COM DIÂMETROS MENORES OU IGUAIS A 40 MM. AF_05/2015</t>
  </si>
  <si>
    <t xml:space="preserve"> 90820 </t>
  </si>
  <si>
    <t>PORTA DE MADEIRA PARA PINTURA, SEMI-OCA (LEVE OU MÉDIA), 60X210CM,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</si>
  <si>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</si>
  <si>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</si>
  <si>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91928 </t>
  </si>
  <si>
    <t>CABO DE COBRE FLEXÍVEL ISOLADO, 4 MM², ANTI-CHAMA 450/750 V, PARA CIRCUITOS TERMINAIS - FORNECIMENTO E INSTALAÇÃO. AF_12/2015</t>
  </si>
  <si>
    <t xml:space="preserve"> 91945 </t>
  </si>
  <si>
    <t>SUPORTE PARAFUSADO COM PLACA DE ENCAIXE 4" X 2" ALTO (2,00 M DO PISO) PARA PONTO ELÉTRICO - FORNECIMENTO E INSTALAÇÃO. AF_12/2015</t>
  </si>
  <si>
    <t xml:space="preserve"> 97906 </t>
  </si>
  <si>
    <t>CAIXA ENTERRADA HIDRÁULICA RETANGULAR, EM ALVENARIA COM BLOCOS DE CONCRETO, DIMENSÕES INTERNAS: 0,6X0,6X0,6 M PARA REDE DE ESGOTO. AF_12/2020</t>
  </si>
  <si>
    <t xml:space="preserve"> 98283 </t>
  </si>
  <si>
    <t>CABO TELEFÔNICO CCI-50 4 PARES, SEM BLINDAGEM, INSTALADO EM DISTRIBUIÇÃO DE EDIFICAÇÃO RESIDENCIAL - FORNECIMENTO E INSTALAÇÃO. AF_11/2019</t>
  </si>
  <si>
    <t>FECHADURA ESPELHO PARA PORTA EXTERNA, EM ACO INOX (MAQUINA, TESTA E CONTRA-TESTA) E EM ZAMAC (MACANETA, LINGUETA E TRINCOS) COM ACABAMENTO CROMADO, MAQUINA DE 40 MM, INCLUINDO CHAVE TIPO CILINDRO</t>
  </si>
  <si>
    <t>CJ</t>
  </si>
  <si>
    <t>FECHADURA ROSETA REDONDA PARA PORTA DE BANHEIRO, EM ACO INOX (MAQUINA, TESTA E CONTRA-TESTA) E EM ZAMAC (MACANETA, LINGUETA E TRINCOS) COM ACABAMENTO CROMADO, MAQUINA DE 40 MM, INCLUINDO CHAVE TIPO TRANQUETA</t>
  </si>
  <si>
    <t>EXECUÇÃO DE REFEITÓRIO EM CANTEIRO DE OBRA EM CHAPA DE MADEIRA COMPENSADA, NÃO INCLUSO MOBILIÁRIO E EQUIPAMENTOS. AF_02/2016</t>
  </si>
  <si>
    <t xml:space="preserve"> 98102 </t>
  </si>
  <si>
    <t>CAIXA DE GORDURA SIMPLES, CIRCULAR, EM CONCRETO PRÉ-MOLDADO, DIÂMETRO INTERNO = 0,4 M, ALTURA INTERNA = 0,4 M. AF_12/2020</t>
  </si>
  <si>
    <t>TELA PLASTICA TECIDA LISTRADA BRANCA E LARANJA, TIPO GUARDA CORPO, EM POLIETILENO MONOFILADO, ROLO 1,20 X 50 M (L X C)</t>
  </si>
  <si>
    <t xml:space="preserve"> 93212 </t>
  </si>
  <si>
    <t>EXECUÇÃO DE SANITÁRIO E VESTIÁRIO EM CANTEIRO DE OBRA EM CHAPA DE MADEIRA COMPENSADA, NÃO INCLUSO MOBILIÁRIO. AF_02/2016</t>
  </si>
  <si>
    <t xml:space="preserve"> 100860 </t>
  </si>
  <si>
    <t>CHUVEIRO ELÉTRICO COMUM CORPO PLÁSTICO, TIPO DUCHA  FORNECIMENTO E INSTALAÇÃO. AF_01/2020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</si>
  <si>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</si>
  <si>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</si>
  <si>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87903 </t>
  </si>
  <si>
    <t>CHAPISCO APLICADO EM ALVENARIA (COM PRESENÇA DE VÃOS) E ESTRUTURAS DE CONCRETO DE FACHADA, COM ROLO PARA TEXTURA ACRÍLICA.  ARGAMASSA INDUSTRIALIZADA COM PREPARO EM MISTURADOR 300 KG. AF_06/2014</t>
  </si>
  <si>
    <t>RALO SIFONADO, PVC, DN 100 X 40 MM, JUNTA SOLDÁVEL, FORNECIDO E INSTALADO EM RAMAL DE DESCARGA OU EM RAMAL DE ESGOTO SANITÁRIO. AF_08/2022</t>
  </si>
  <si>
    <t xml:space="preserve"> 89970 </t>
  </si>
  <si>
    <t>KIT DE REGISTRO DE PRESSÃO BRUTO DE LATÃO ¾", INCLUSIVE CONEXÕES, ROSCÁVEL, INSTALADO EM RAMAL DE ÁGUA FRIA - FORNECIMENTO E INSTALAÇÃO. AF_12/2014</t>
  </si>
  <si>
    <t xml:space="preserve"> 91305 </t>
  </si>
  <si>
    <t>FECHADURA DE EMBUTIR PARA PORTA DE BANHEIRO, COMPLETA, ACABAMENTO PADRÃO POPULAR, INCLUSO EXECUÇÃO DE FURO - FORNECIMENTO E INSTALAÇÃO. AF_12/2019</t>
  </si>
  <si>
    <t xml:space="preserve"> 91863 </t>
  </si>
  <si>
    <t>ELETRODUTO RÍGIDO ROSCÁVEL, PVC, DN 25 MM (3/4"), PARA CIRCUITOS TERMINAIS, INSTALADO EM FORRO - FORNECIMENTO E INSTALAÇÃO. AF_12/2015</t>
  </si>
  <si>
    <t xml:space="preserve"> 91871 </t>
  </si>
  <si>
    <t>ELETRODUTO RÍGIDO ROSCÁVEL, PVC, DN 25 MM (3/4"), PARA CIRCUITOS TERMINAIS, INSTALADO EM PAREDE - FORNECIMENTO E INSTALAÇÃO. AF_12/2015</t>
  </si>
  <si>
    <t xml:space="preserve"> 91875 </t>
  </si>
  <si>
    <t>LUVA PARA ELETRODUTO, PVC, ROSCÁVEL, DN 25 MM (3/4"), PARA CIRCUITOS TERMINAIS, INSTALADA EM FORRO - FORNECIMENTO E INSTALAÇÃO. AF_12/2015</t>
  </si>
  <si>
    <t>LUVA PARA ELETRODUTO, PVC, ROSCÁVEL, DN 20 MM (1/2"), PARA CIRCUITOS TERMINAIS, INSTALADA EM PAREDE - FORNECIMENTO E INSTALAÇÃO. AF_12/2015</t>
  </si>
  <si>
    <t xml:space="preserve"> 91890 </t>
  </si>
  <si>
    <t>CURVA 90 GRAUS PARA ELETRODUTO, PVC, ROSCÁVEL, DN 25 MM (3/4"), PARA CIRCUITOS TERMINAIS, INSTALADA EM FORRO - FORNECIMENTO E INSTALAÇÃO. AF_12/2015</t>
  </si>
  <si>
    <t xml:space="preserve"> 91959 </t>
  </si>
  <si>
    <t>INTERRUPTOR SIMPLES (2 MÓDULOS), 10A/250V, INCLUINDO SUPORTE E PLACA - FORNECIMENTO E INSTALAÇÃO. AF_12/2015</t>
  </si>
  <si>
    <t xml:space="preserve"> 91967 </t>
  </si>
  <si>
    <t>INTERRUPTOR SIMPLES (3 MÓDULOS), 10A/250V, INCLUINDO SUPORTE E PLACA - FORNECIMENTO E INSTALAÇÃO. AF_12/2015</t>
  </si>
  <si>
    <t xml:space="preserve"> 98679 </t>
  </si>
  <si>
    <t>PISO CIMENTADO, TRAÇO 1:3 (CIMENTO E AREIA), ACABAMENTO LISO, ESPESSURA 2,0 CM, PREPARO MECÂNICO DA ARGAMASSA. AF_09/2020</t>
  </si>
  <si>
    <t>JUNCAO SIMPLES, PVC, DN 100 X 50 MM, SERIE NORMAL PARA ESGOTO PREDIAL</t>
  </si>
  <si>
    <t>JUNCAO SIMPLES, PVC, 45 GRAUS, DN 100 X 100 MM, SERIE NORMAL PARA ESGOTO PREDIAL</t>
  </si>
  <si>
    <t>MICTORIO COLETIVO ACO INOX (AISI 304), E = 0,8 MM, DE *100 X 40 X 30* CM (C X A X P)</t>
  </si>
  <si>
    <t>CAIXA SIFONADA, PVC, 150 X 150 X 50 MM, COM GRELHA QUADRADA, BRANCA (NBR 5688)</t>
  </si>
  <si>
    <t>VALVULA DE DESCARGA EM METAL CROMADO PARA MICTORIO COM ACIONAMENTO POR PRESSAO E FECHAMENTO AUTOMATICO</t>
  </si>
  <si>
    <t>PORTA DE MADEIRA, FOLHA LEVE (NBR 15930), DE 600 X 2100 MM, E = 35 MM, NUCLEO COLMEIA, CAPA LISA EM HDF, ACABAMENTO MELAMINICO EM PADRAO MADEIRA</t>
  </si>
  <si>
    <t>TAPUME COM TELHA METÁLICA. AF_05/2018</t>
  </si>
  <si>
    <t>PREGO DE ACO POLIDO COM CABECA 18 X 27 (2 1/2 X 10)</t>
  </si>
  <si>
    <t>TELHA TRAPEZOIDAL EM ACO ZINCADO, SEM PINTURA, ALTURA DE APROXIMADAMENTE 40 MM, ESPESSURA DE 0,50 MM E LARGURA UTIL DE 980 MM</t>
  </si>
  <si>
    <t xml:space="preserve"> 3 </t>
  </si>
  <si>
    <t>DEMOLIÇÃO</t>
  </si>
  <si>
    <t>REMOÇÃO DE TELHAS, DE FIBROCIMENTO, METÁLICA E CERÂMICA, DE FORMA MANUAL, SEM REAPROVEITAMENTO. AF_12/2017</t>
  </si>
  <si>
    <t xml:space="preserve"> 88323 </t>
  </si>
  <si>
    <t>TELHADISTA COM ENCARGOS COMPLEMENTARES</t>
  </si>
  <si>
    <t>CARGA, MANOBRA E DESCARGA DE ENTULHO EM CAMINHÃO BASCULANTE 10 M³ - CARGA COM ESCAVADEIRA HIDRÁULICA  (CAÇAMBA DE 0,80 M³ / 111 HP) E DESCARGA LIVRE (UNIDADE: M3). AF_07/2020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</si>
  <si>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</si>
  <si>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</si>
  <si>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</si>
  <si>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</si>
  <si>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</si>
  <si>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</si>
  <si>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</si>
  <si>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</si>
  <si>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97633 </t>
  </si>
  <si>
    <t>DEMOLIÇÃO DE REVESTIMENTO CERÂMICO, DE FORMA MANUAL, SEM REAPROVEITAMENTO. AF_12/2017</t>
  </si>
  <si>
    <t xml:space="preserve"> 88256 </t>
  </si>
  <si>
    <t>AZULEJISTA OU LADRILHISTA COM ENCARGOS COMPLEMENTARES</t>
  </si>
  <si>
    <t xml:space="preserve"> 97663 </t>
  </si>
  <si>
    <t>REMOÇÃO DE LOUÇAS, DE FORMA MANUAL, SEM REAPROVEITAMENTO. AF_12/2017</t>
  </si>
  <si>
    <t xml:space="preserve"> 88267 </t>
  </si>
  <si>
    <t>ENCANADOR OU BOMBEIRO HIDRÁULICO COM ENCARGOS COMPLEMENTARES</t>
  </si>
  <si>
    <t xml:space="preserve"> 97666 </t>
  </si>
  <si>
    <t>REMOÇÃO DE METAIS SANITÁRIOS, DE FORMA MANUAL, SEM REAPROVEITAMENTO. AF_12/2017</t>
  </si>
  <si>
    <t xml:space="preserve"> 88309 </t>
  </si>
  <si>
    <t>PEDREIRO COM ENCARGOS COMPLEMENTARES</t>
  </si>
  <si>
    <t xml:space="preserve"> 88325 </t>
  </si>
  <si>
    <t>VIDRACEIRO COM ENCARGOS COMPLEMENTARES</t>
  </si>
  <si>
    <t xml:space="preserve"> 97662 </t>
  </si>
  <si>
    <t>REMOÇÃO DE TUBULAÇÕES (TUBOS E CONEXÕES) DE ÁGUA FRIA, DE FORMA MANUAL, SEM REAPROVEITAMENTO. AF_12/2017</t>
  </si>
  <si>
    <t xml:space="preserve"> 88278 </t>
  </si>
  <si>
    <t>MONTADOR DE ESTRUTURA METÁLICA COM ENCARGOS COMPLEMENTARES</t>
  </si>
  <si>
    <t>MARTELETE OU ROMPEDOR PNEUMÁTICO MANUAL, 28 KG, COM SILENCIADOR - CHP DIURNO. AF_07/2016</t>
  </si>
  <si>
    <t>MARTELETE OU ROMPEDOR PNEUMÁTICO MANUAL, 28 KG, COM SILENCIADOR - CHI DIURNO. AF_07/2016</t>
  </si>
  <si>
    <t>MARTELO DEMOLIDOR ELÉTRICO, COM POTÊNCIA DE 2.000 W, 1.000 IMPACTOS POR MINUTO, PESO DE 30 KG -  CHI DIURNO. AF_01/2021</t>
  </si>
  <si>
    <t>MARTELO DEMOLIDOR ELÉTRICO, COM POTÊNCIA DE 2.000 W, 1.000 IMPACTOS POR MINUTO, PESO DE 30 KG - CHP DIURNO. AF_01/2021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</si>
  <si>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</si>
  <si>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</si>
  <si>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</si>
  <si>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</si>
  <si>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PLACA VIBRATÓRIA REVERSÍVEL COM MOTOR 4 TEMPOS A GASOLINA, FORÇA CENTRÍFUGA DE 25 KN (2500 KGF), POTÊNCIA 5,5 CV - CHP DIURNO. AF_08/2015</t>
  </si>
  <si>
    <t>PLACA VIBRATÓRIA REVERSÍVEL COM MOTOR 4 TEMPOS A GASOLINA, FORÇA CENTRÍFUGA DE 25 KN (2500 KGF), POTÊNCIA 5,5 CV - CHI DIURNO. AF_08/2015</t>
  </si>
  <si>
    <t>PEDRA BRITADA N. 2 (19 A 38 MM) POSTO PEDREIRA/FORNECEDOR, SEM FRETE</t>
  </si>
  <si>
    <t>DESMOLDANTE PROTETOR PARA FORMAS DE MADEIRA, DE BASE OLEOSA EMULSIONADA EM AGUA</t>
  </si>
  <si>
    <t>SARRAFO *2,5 X 7,5* CM EM PINUS, MISTA OU EQUIVALENTE DA REGIAO - BRUTA</t>
  </si>
  <si>
    <t>Próprio</t>
  </si>
  <si>
    <t>TÉRREO</t>
  </si>
  <si>
    <t>ÁREA TÉCNICA</t>
  </si>
  <si>
    <t>ESCADA</t>
  </si>
  <si>
    <t>PAREDES E PAINÉIS</t>
  </si>
  <si>
    <t>ALVENARIA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</si>
  <si>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</si>
  <si>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</si>
  <si>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87292 </t>
  </si>
  <si>
    <t>ARGAMASSA TRAÇO 1:2:8 (EM VOLUME DE CIMENTO, CAL E AREIA MÉDIA ÚMIDA) PARA EMBOÇO/MASSA ÚNICA/ASSENTAMENTO DE ALVENARIA DE VEDAÇÃO, PREPARO MECÂNICO COM BETONEIRA 400 L. AF_08/2019</t>
  </si>
  <si>
    <t>BLOCO CERAMICO / TIJOLO VAZADO PARA ALVENARIA DE VEDACAO, 6 FUROS NA HORIZONTAL, 9 X 14 X 19 CM (L X A X C)</t>
  </si>
  <si>
    <t>TELA DE ACO SOLDADA GALVANIZADA/ZINCADA PARA ALVENARIA, FIO  D = *1,20 A 1,70* MM, MALHA 15 X 15 MM, (C X L) *50 X 12* CM</t>
  </si>
  <si>
    <t>PINO DE ACO COM FURO, HASTE = 27 MM (ACAO DIRETA)</t>
  </si>
  <si>
    <t>CENTO</t>
  </si>
  <si>
    <t>PLACA / CHAPA DE GESSO ACARTONADO, STANDARD (ST), COR BRANCA, E = 12,5 MM, 1200 X 2400 MM (L X C)</t>
  </si>
  <si>
    <t>FITA DE PAPEL REFORCADA COM LAMINA DE METAL PARA REFORCO DE CANTOS DE CHAPA DE GESSO PARA DRYWALL</t>
  </si>
  <si>
    <t>MASSA DE REJUNTE EM PO PARA DRYWALL, A BASE DE GESSO, SECAGEM RAPIDA, PARA TRATAMENTO DE JUNTAS DE CHAPA DE GESSO (NECESSITA ADICAO DE AGUA)</t>
  </si>
  <si>
    <t>PARAFUSO DRY WALL, EM ACO FOSFATIZADO, CABECA TROMBETA E PONTA AGULHA (TA), COMPRIMENTO 25 MM</t>
  </si>
  <si>
    <t>PARAFUSO DRY WALL, EM ACO ZINCADO, CABECA LENTILHA E PONTA BROCA (LB), LARGURA 4,2 MM, COMPRIMENTO 13 MM</t>
  </si>
  <si>
    <t xml:space="preserve"> 94970 </t>
  </si>
  <si>
    <t>CONCRETO FCK = 20MPA, TRAÇO 1:2,7:3 (EM MASSA SECA DE CIMENTO/ AREIA MÉDIA/ BRITA 1) - PREPARO MECÂNICO COM BETONEIRA 600 L. AF_05/2021</t>
  </si>
  <si>
    <t>DIVISÓRIA DE VIDRO</t>
  </si>
  <si>
    <t>DIVISÓRIA FIXA EM VIDRO TEMPERADO 10 MM, SEM ABERTURA. AF_01/2021</t>
  </si>
  <si>
    <t>VIDRO TEMPERADO INCOLOR E = 10 MM, SEM COLOCACAO</t>
  </si>
  <si>
    <t>BUCHA DE NYLON SEM ABA S6, COM PARAFUSO DE 4,20 X 40 MM EM ACO ZINCADO COM ROSCA SOBERBA, CABECA CHATA E FENDA PHILLIPS</t>
  </si>
  <si>
    <t>PERFIL DE ALUMINIO ANODIZADO</t>
  </si>
  <si>
    <t>SILICONE ACETICO USO GERAL INCOLOR 280 G</t>
  </si>
  <si>
    <t>1º PAVIMENTO</t>
  </si>
  <si>
    <t>2 º PAVIMENTO</t>
  </si>
  <si>
    <t>ESQUADRIAS</t>
  </si>
  <si>
    <t>PORTAS</t>
  </si>
  <si>
    <t>SELANTE ELASTICO MONOCOMPONENTE A BASE DE POLIURETANO (PU) PARA JUNTAS DIVERSAS</t>
  </si>
  <si>
    <t>310ML</t>
  </si>
  <si>
    <t>BUCHA DE NYLON SEM ABA S10, COM PARAFUSO DE 6,10 X 65 MM EM ACO ZINCADO COM ROSCA SOBERBA, CABECA CHATA E FENDA PHILLIPS</t>
  </si>
  <si>
    <t>GUARNICAO / MOLDURA / ARREMATE DE ACABAMENTO PARA ESQUADRIA, EM ALUMINIO PERFIL 25, ACABAMENTO ANODIZADO BRANCO OU BRILHANTE, PARA 1 FACE</t>
  </si>
  <si>
    <t>PORTA DE ABRIR EM ALUMINIO TIPO VENEZIANA, ACABAMENTO ANODIZADO NATURAL, SEM GUARNICAO/ALIZAR/VISTA, 87 X 210 CM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</si>
  <si>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</si>
  <si>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</si>
  <si>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88261 </t>
  </si>
  <si>
    <t>CARPINTEIRO DE ESQUADRIA COM ENCARGOS COMPLEMENTARES</t>
  </si>
  <si>
    <t>FECHADURA ESPELHO PARA PORTA EXTERNA, EM ACO INOX (MAQUINA, TESTA E CONTRA-TESTA) E EM ZAMAC (MACANETA, LINGUETA E TRINCOS) COM ACABAMENTO CROMADO, MAQUINA DE 55 MM, INCLUINDO CHAVE TIPO CILINDRO</t>
  </si>
  <si>
    <t xml:space="preserve"> 90838 </t>
  </si>
  <si>
    <t>PORTA CORTA-FOGO 90X210X4CM - FORNECIMENTO E INSTALAÇÃO. AF_12/2019</t>
  </si>
  <si>
    <t xml:space="preserve"> 88629 </t>
  </si>
  <si>
    <t>ARGAMASSA TRAÇO 1:3 (EM VOLUME DE CIMENTO E AREIA MÉDIA ÚMIDA), PREPARO MANUAL. AF_08/2019</t>
  </si>
  <si>
    <t>PORTA CORTA-FOGO PARA SAIDA DE EMERGENCIA, COM FECHADURA, VAO LUZ DE 90 X 210 CM, CLASSE P-90 (NBR 11742)</t>
  </si>
  <si>
    <t xml:space="preserve"> 94589 </t>
  </si>
  <si>
    <t>CONTRAMARCO DE ALUMÍNIO, FIXAÇÃO COM ARGAMASSA - FORNECIMENTO E INSTALAÇÃO. AF_12/2019</t>
  </si>
  <si>
    <t>CONTRAMARCO DE ALUMINIO (PERFIL 25) PARA ESQUADRIAS, TIPO CONVENCIONAL / CADEIRINHA, 60 MM (CM-060), INCLUSO CONEXOES, GRAPAS E TRAVAMENTOS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</si>
  <si>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</si>
  <si>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</si>
  <si>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>KIT PORTA PRONTA DE MADEIRA, FOLHA LEVE (NBR 15930) DE 900 X 2100 MM, DE 35 MM A 40 MM DE ESPESSURA, COM MARCO EM ACO, NUCLEO COLMEIA, CAPA LISA EM HDF, ACABAMENTO MELAMINICO BRANCO (INCLUI MARCO, ALIZARES, DOBRADICAS E FECHADURA)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</si>
  <si>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</si>
  <si>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</si>
  <si>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>ESPUMA EXPANSIVA DE POLIURETANO, APLICACAO MANUAL - 500 ML</t>
  </si>
  <si>
    <t>KIT PORTA PRONTA DE MADEIRA, FOLHA MEDIA (NBR 15930) DE 800 X 2100 MM, DE 35 MM A 40 MM DE ESPESSURA, NUCLEO SEMI-SOLIDO (SARRAFEADO), ESTRUTURA USINADA PARA FECHADURA, CAPA LISA EM HDF, ACABAMENTO MELAMINICO BRANCO (INCLUI MARCO, ALIZARES E DOBRADICAS)</t>
  </si>
  <si>
    <t xml:space="preserve"> 100702 </t>
  </si>
  <si>
    <t>PORTA DE CORRER DE ALUMÍNIO, COM DUAS FOLHAS PARA VIDRO, INCLUSO VIDRO LISO INCOLOR, FECHADURA E PUXADOR, SEM ALIZAR. AF_12/2019</t>
  </si>
  <si>
    <t>PORTA DE CORRER EM ALUMINIO, DUAS FOLHAS MOVEIS COM VIDRO, FECHADURA E PUXADOR EMBUTIDO, ACABAMENTO ANODIZADO NATURAL, SEM GUARNICAO/ALIZAR/VISTA</t>
  </si>
  <si>
    <t xml:space="preserve"> 100698 </t>
  </si>
  <si>
    <t>RECOLOCAÇÃO DE FOLHAS DE PORTA DE MADEIRA LEVE OU MÉDIA DE 90CM DE LARGURA, CONSIDERANDO REAPROVEITAMENTO DO MATERIAL. AF_12/2019</t>
  </si>
  <si>
    <t>PARAFUSO ROSCA SOBERBA ZINCADO CABECA CHATA FENDA SIMPLES 3,5 X 25 MM (1 ")</t>
  </si>
  <si>
    <t xml:space="preserve"> 1027 </t>
  </si>
  <si>
    <t>PORTA AUTOMÁTICA DE CORRER DE VIDRO COM 4 FOLHAS,  SENDO DUAS FOLHAS MÓVEIS, INCLUSO VIDRO LISO INCOLOR, FECHADURA E PUXADOR, SEM ALIZAR.</t>
  </si>
  <si>
    <t xml:space="preserve"> 102169 </t>
  </si>
  <si>
    <t>INSTALAÇÃO DE VIDRO LISO INCOLOR, E = 10 MM, EM ESQUADRIA DE ALUMÍNIO OU PVC, FIXADO COM BAGUETE. AF_01/2021_PS</t>
  </si>
  <si>
    <t xml:space="preserve"> 10106 </t>
  </si>
  <si>
    <t>KIT DE AUTOMATIZAÇÃO PARA PORTA DE VIDRO DESLIZANTE</t>
  </si>
  <si>
    <t xml:space="preserve"> DEINFRA 40142 </t>
  </si>
  <si>
    <t>Porta de Vidro Temperado 10mm Liso c/ Ferragens Colocado</t>
  </si>
  <si>
    <t>JANELAS</t>
  </si>
  <si>
    <t>JANELA DE ALUMÍNIO TIPO MAXIM-AR, COM VIDROS, BATENTE E FERRAGENS. EXCLUSIVE ALIZAR, ACABAMENTO E CONTRAMARCO. FORNECIMENTO E INSTALAÇÃO. AF_12/2019</t>
  </si>
  <si>
    <t>PARAFUSO DE ACO ZINCADO COM ROSCA SOBERBA, CABECA CHATA E FENDA SIMPLES, DIAMETRO 4,2 MM, COMPRIMENTO * 32 * MM</t>
  </si>
  <si>
    <t>JANELA MAXIM AR, EM ALUMINIO PERFIL 25, 60 X 80 CM (A X L), ACABAMENTO BRANCO OU BRILHANTE, BATENTE DE 4 A 5 CM, COM VIDRO, SEM GUARNICAO/ALIZAR</t>
  </si>
  <si>
    <t>JANELA FIXA COM VIDRO DE SEGURANÇA E BANDEIRA VENEZIANA FIXA DE VENTILAÇÃO PERMANENTE 120 x150 cm</t>
  </si>
  <si>
    <t xml:space="preserve"> 102171 </t>
  </si>
  <si>
    <t>INSTALAÇÃO DE VIDRO ARAMADO, E = 6 MM, EM ESQUADRIA DE ALUMÍNIO OU PVC, FIXADO COM BAGUETE. AF_01/2021_PS</t>
  </si>
  <si>
    <t>PORTA DE ABRIR EM ACO TIPO VENEZIANA, COM FUNDO ANTICORROSIVO / PRIMER DE PROTECAO, SEM GUARNICAO/ALIZAR/VISTA, 90 X 210 CM</t>
  </si>
  <si>
    <t xml:space="preserve"> 90795 </t>
  </si>
  <si>
    <t>KIT DE PORTA-PRONTA DE MADEIRA EM ACABAMENTO MELAMÍNICO BRANCO, FOLHA LEVE OU MÉDIA, E BATENTE METÁLICO, 70X210CM, FIXAÇÃO COM ARGAMASSA - FORNECIMENTO E INSTALAÇÃO. AF_12/2019</t>
  </si>
  <si>
    <t>KIT PORTA PRONTA DE MADEIRA, FOLHA LEVE (NBR 15930) DE 600 X 2100 MM OU 700 X 2100 MM, DE 35 MM A 40 MM DE ESPESSURA, COM MARCO EM ACO, NUCLEO COLMEIA, CAPA LISA EM HDF, ACABAMENTO MELAMINICO BRANCO (INCLUI MARCO, ALIZARES, DOBRADICAS E FECHADURA)</t>
  </si>
  <si>
    <t xml:space="preserve"> 90831 </t>
  </si>
  <si>
    <t>FECHADURA DE EMBUTIR PARA PORTA DE BANHEIRO, COMPLETA, ACABAMENTO PADRÃO MÉDIO, INCLUSO EXECUÇÃO DE FURO - FORNECIMENTO E INSTALAÇÃO. AF_12/2019</t>
  </si>
  <si>
    <t>FECHADURA ROSETA REDONDA PARA PORTA DE BANHEIRO, EM ACO INOX (MAQUINA, TESTA E CONTRA-TESTA) E EM ZAMAC (MACANETA, LINGUETA E TRINCOS) COM ACABAMENTO CROMADO, MAQUINA DE 55 MM, INCLUINDO CHAVE TIPO TRANQUETA</t>
  </si>
  <si>
    <t xml:space="preserve"> 1026 </t>
  </si>
  <si>
    <t>PORTA DE CORRER DE VIDRO COM 4 FOLHAS SEQUENCIAIS, INCLUSO VIDRO LISO INCOLOR, FECHADURA E PUXADOR, SEM ALIZAR.</t>
  </si>
  <si>
    <t xml:space="preserve"> 1041 </t>
  </si>
  <si>
    <t>PORTA DE MADEIRA 140X210 , SÓLIDA, COM GUARNIÇÃO, FERRAGENS E FECHADURA</t>
  </si>
  <si>
    <t xml:space="preserve"> 88242 </t>
  </si>
  <si>
    <t>AJUDANTE DE PEDREIRO COM ENCARGOS COMPLEMENTARES</t>
  </si>
  <si>
    <t xml:space="preserve"> 10123 </t>
  </si>
  <si>
    <t>PORTA DE MADEIRA 140X210 , DUAS FOLHAS, SÓLIDA, COM GUARNIÇÃO, FERRAGENS E FECHADURA</t>
  </si>
  <si>
    <t xml:space="preserve"> DEINFRA 42700 </t>
  </si>
  <si>
    <t>Porta de ferro chapa lisa completa</t>
  </si>
  <si>
    <t>ELEVADOR</t>
  </si>
  <si>
    <t xml:space="preserve"> 10102 </t>
  </si>
  <si>
    <t>ELEVADOR PARA 8 PASSAGEIROS - 600 KG</t>
  </si>
  <si>
    <t>COBERTURAS</t>
  </si>
  <si>
    <t>ESTRUTURA DE COBERTURA</t>
  </si>
  <si>
    <t xml:space="preserve"> 93281 </t>
  </si>
  <si>
    <t>GUINCHO ELÉTRICO DE COLUNA, CAPACIDADE 400 KG, COM MOTO FREIO, MOTOR TRIFÁSICO DE 1,25 CV - CHP DIURNO. AF_03/2016</t>
  </si>
  <si>
    <t xml:space="preserve"> 93282 </t>
  </si>
  <si>
    <t>GUINCHO ELÉTRICO DE COLUNA, CAPACIDADE 400 KG, COM MOTO FREIO, MOTOR TRIFÁSICO DE 1,25 CV - CHI DIURNO. AF_03/2016</t>
  </si>
  <si>
    <t>TELHAMENTO</t>
  </si>
  <si>
    <t>CONJUNTO ARRUELAS DE VEDACAO 5/16" PARA TELHA FIBROCIMENTO (UMA ARRUELA METALICA E UMA ARRUELA PVC - CONICAS)</t>
  </si>
  <si>
    <t>PARAFUSO ZINCADO ROSCA SOBERBA, CABECA SEXTAVADA, 5/16 " X 250 MM, PARA FIXACAO DE TELHA EM MADEIRA</t>
  </si>
  <si>
    <t>TELHA DE FIBROCIMENTO ONDULADA E = 6 MM, DE 2,44 X 1,10 M (SEM AMIANTO)</t>
  </si>
  <si>
    <t>PINGADEIRAS</t>
  </si>
  <si>
    <t xml:space="preserve"> 101979 </t>
  </si>
  <si>
    <t>CHAPIM (RUFO CAPA) EM AÇO GALVANIZADO, CORTE 33. AF_11/2020</t>
  </si>
  <si>
    <t>RUFO EXTERNO/INTERNO DE CHAPA DE ACO GALVANIZADA NUM 26, CORTE 33 CM</t>
  </si>
  <si>
    <t>CALHA E RUFO</t>
  </si>
  <si>
    <t xml:space="preserve"> 94229 </t>
  </si>
  <si>
    <t>CALHA EM CHAPA DE AÇO GALVANIZADO NÚMERO 24, DESENVOLVIMENTO DE 100 CM, INCLUSO TRANSPORTE VERTICAL. AF_07/2019</t>
  </si>
  <si>
    <t>REBITE DE ALUMINIO VAZADO DE REPUXO, 3,2 X 8 MM (1KG = 1025 UNIDADES)</t>
  </si>
  <si>
    <t>SOLDA EM BARRA DE ESTANHO-CHUMBO 50/50</t>
  </si>
  <si>
    <t>CALHA QUADRADA DE CHAPA DE ACO GALVANIZADA NUM 24, CORTE 100 CM</t>
  </si>
  <si>
    <t>ESCADA MARINHEIRO</t>
  </si>
  <si>
    <t xml:space="preserve"> DEINFRA 42862 </t>
  </si>
  <si>
    <t>Escada tipo marinheiro</t>
  </si>
  <si>
    <t>REVESTIMENTOS INTERNOS E EXTERNOS</t>
  </si>
  <si>
    <t>PAREDES</t>
  </si>
  <si>
    <t xml:space="preserve"> 87775 </t>
  </si>
  <si>
    <t>EMBOÇO OU MASSA ÚNICA EM ARGAMASSA TRAÇO 1:2:8, PREPARO MECÂNICO COM BETONEIRA 400 L, APLICADA MANUALMENTE EM PANOS DE FACHADA COM PRESENÇA DE VÃOS, ESPESSURA DE 25 MM. AF_08/2022</t>
  </si>
  <si>
    <t>TELA DE ACO SOLDADA GALVANIZADA/ZINCADA PARA ALVENARIA, FIO D = *1,24 MM, MALHA 25 X 25 MM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</si>
  <si>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</si>
  <si>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</si>
  <si>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87313 </t>
  </si>
  <si>
    <t>ARGAMASSA TRAÇO 1:3 (EM VOLUME DE CIMENTO E AREIA GROSSA ÚMIDA) PARA CHAPISCO CONVENCIONAL, PREPARO MECÂNICO COM BETONEIRA 400 L. AF_08/2019</t>
  </si>
  <si>
    <t>AZULEJO</t>
  </si>
  <si>
    <t>REVESTIMENTO CERÂMICO PARA PAREDES INTERNAS COM PLACAS TIPO ESMALTADA EXTRA DE DIMENSÕES 25X35 CM APLICADAS EM AMBIENTES DE ÁREA MAIOR QUE 5 M² NA ALTURA INTEIRA DAS PAREDES. AF_06/2014</t>
  </si>
  <si>
    <t>REVESTIMENTO EM CERAMICA ESMALTADA EXTRA, PEI MENOR OU IGUAL A 3, FORMATO MENOR OU IGUAL A 2025 CM2</t>
  </si>
  <si>
    <t>ARGAMASSA COLANTE AC I PARA CERAMICAS</t>
  </si>
  <si>
    <t>REJUNTE CIMENTICIO, QUALQUER COR</t>
  </si>
  <si>
    <t>CERÂMICA</t>
  </si>
  <si>
    <t xml:space="preserve"> 87263 </t>
  </si>
  <si>
    <t>REVESTIMENTO CERÂMICO PARA PISO COM PLACAS TIPO PORCELANATO DE DIMENSÕES 60X60 CM APLICADA EM AMBIENTES DE ÁREA MAIOR QUE 10 M². AF_06/2014</t>
  </si>
  <si>
    <t xml:space="preserve"> 00037595 </t>
  </si>
  <si>
    <t>ARGAMASSA COLANTE TIPO AC III</t>
  </si>
  <si>
    <t>PISO PORCELANATO, BORDA RETA, EXTRA, FORMATO MAIOR QUE 2025 CM2</t>
  </si>
  <si>
    <t xml:space="preserve"> 87262 </t>
  </si>
  <si>
    <t>REVESTIMENTO CERÂMICO PARA PISO COM PLACAS TIPO PORCELANATO DE DIMENSÕES 60X60 CM APLICADA EM AMBIENTES DE ÁREA ENTRE 5 M² E 10 M². AF_06/2014</t>
  </si>
  <si>
    <t xml:space="preserve"> 87261 </t>
  </si>
  <si>
    <t>REVESTIMENTO CERÂMICO PARA PISO COM PLACAS TIPO PORCELANATO DE DIMENSÕES 60X60 CM APLICADA EM AMBIENTES DE ÁREA MENOR QUE 5 M². AF_06/2014</t>
  </si>
  <si>
    <t>2º PAVIMENTO</t>
  </si>
  <si>
    <t>ÁREA TÉCNICA E PLATIBANDA</t>
  </si>
  <si>
    <t>FORROS</t>
  </si>
  <si>
    <t>FORRO DE FIBRA MINERAL EM PLACAS DE 625 X 625 MM, E = 15 MM, BORDA RETA, COM PINTURA ANTIMOFO, APOIADO EM PERFIL DE ACO GALVANIZADO COM 24 MM DE BASE - INSTALADO</t>
  </si>
  <si>
    <t>ACABAMENTOS DA FACHADA</t>
  </si>
  <si>
    <t xml:space="preserve"> 1030 </t>
  </si>
  <si>
    <t>LETREIRO CREA-SC EM AÇO INOX</t>
  </si>
  <si>
    <t xml:space="preserve"> 88315 </t>
  </si>
  <si>
    <t>SERRALHEIRO COM ENCARGOS COMPLEMENTARES</t>
  </si>
  <si>
    <t xml:space="preserve"> 88251 </t>
  </si>
  <si>
    <t>AUXILIAR DE SERRALHEIRO COM ENCARGOS COMPLEMENTARES</t>
  </si>
  <si>
    <t>LETRA ACO INOX (AISI 304), CHAPA NUM. 22, RECORTADO, H= 20 CM (SEM RELEVO)</t>
  </si>
  <si>
    <t xml:space="preserve"> 102177 </t>
  </si>
  <si>
    <t>INSTALAÇÃO DE VIDRO LAMINADO, E = 12 MM (4+4+4), ENCAIXADO EM PERFIL U. AF_01/2021_PS</t>
  </si>
  <si>
    <t>VIDRO COMUM LAMINADO, LISO, INCOLOR, TRIPLO, ESPESSURA TOTAL 12 MM (CADA CAMADA E=  4 MM) - COLOCADO</t>
  </si>
  <si>
    <t>PERFIL DE BORRACHA EPDM MACICO *12 X 15* MM PARA ESQUADRIAS</t>
  </si>
  <si>
    <t xml:space="preserve"> 87389 </t>
  </si>
  <si>
    <t>ARGAMASSA PARA REVESTIMENTO DECORATIVO MONOCAMADA (MONOCAPA), PREPARO COM MISTURADOR DE EIXO HORIZONTAL DE 300 KG. AF_08/2019</t>
  </si>
  <si>
    <t>TELA DE FIBRA DE VIDRO, ACABAMENTO ANTI-ALCALINO, MALHA 10 X 10 MM</t>
  </si>
  <si>
    <t xml:space="preserve"> 102489 </t>
  </si>
  <si>
    <t>PINTURA HIDROFUGANTE COM SILICONE, APLICAÇÃO MANUAL, 2 DEMÃOS. AF_05/2021</t>
  </si>
  <si>
    <t xml:space="preserve"> 88310 </t>
  </si>
  <si>
    <t>PINTOR COM ENCARGOS COMPLEMENTARES</t>
  </si>
  <si>
    <t>IMPERMEABILIZANTE INCOLOR,  BASE SILICONE, PARA TRATAMENTO DE FACHADAS, TELHAS, PEDRAS E OUTRAS SUPERFICIES</t>
  </si>
  <si>
    <t>FITA CREPE ROLO DE 25 MM X 50 M</t>
  </si>
  <si>
    <t>PINTURA</t>
  </si>
  <si>
    <t>CALCETEIRO COM ENCARGOS COMPLEMENTARES</t>
  </si>
  <si>
    <t>CORTADORA DE PISO COM MOTOR 4 TEMPOS A GASOLINA, POTÊNCIA DE 13 HP, COM DISCO DE CORTE DIAMANTADO SEGMENTADO PARA CONCRETO, DIÂMETRO DE 350 MM, FURO DE 1" (14 X 1") - CHP DIURNO. AF_08/2015</t>
  </si>
  <si>
    <t>CORTADORA DE PISO COM MOTOR 4 TEMPOS A GASOLINA, POTÊNCIA DE 13 HP, COM DISCO DE CORTE DIAMANTADO SEGMENTADO PARA CONCRETO, DIÂMETRO DE 350 MM, FURO DE 1" (14 X 1") - CHI DIURNO. AF_08/2015</t>
  </si>
  <si>
    <t>AREIA MEDIA - POSTO JAZIDA/FORNECEDOR (RETIRADO NA JAZIDA, SEM TRANSPORTE)</t>
  </si>
  <si>
    <t>PO DE PEDRA (POSTO PEDREIRA/FORNECEDOR, SEM FRETE)</t>
  </si>
  <si>
    <t>ACABAMENTOS</t>
  </si>
  <si>
    <t xml:space="preserve"> 1031 </t>
  </si>
  <si>
    <t>RODAPÉ EM PVC, ALTURA 10 CM.</t>
  </si>
  <si>
    <t>ADESIVO ACRILICO DE BASE AQUOSA / COLA DE CONTATO</t>
  </si>
  <si>
    <t xml:space="preserve"> 10105 </t>
  </si>
  <si>
    <t>RODAPE EM POLIESTIRENO, BRANCO, H = *10* CM, E = *1,5* CM</t>
  </si>
  <si>
    <t xml:space="preserve"> 98575 </t>
  </si>
  <si>
    <t>TRATAMENTO DE JUNTA DE DILATAÇÃO, COM TARUGO DE POLIETILENO E SELANTE PU, INCLUSO PREENCHIMENTO COM ESPUMA EXPANSIVA PU. AF_06/2018</t>
  </si>
  <si>
    <t>TARUGO DELIMITADOR DE PROFUNDIDADE EM ESPUMA DE POLIETILENO DE BAIXA DENSIDADE 10 MM, CINZA</t>
  </si>
  <si>
    <t>PRIMER DE POLIURETANO</t>
  </si>
  <si>
    <t>INSTALAÇÕES ELÉTRICAS E LÓGICA</t>
  </si>
  <si>
    <t>ENTRADA DE ENERGIA</t>
  </si>
  <si>
    <t xml:space="preserve"> 101536 </t>
  </si>
  <si>
    <t>ENTRADA DE ENERGIA ELÉTRICA, SUBTERRÂNEA, TRIFÁSICA, COM CAIXA DE EMBUTIR, CABO DE 35 MM2 E DISJUNTOR DIN 50A (NÃO INCLUSA MURETA DE ALVENARIA). AF_07/2020_PS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</si>
  <si>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</si>
  <si>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</si>
  <si>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</si>
  <si>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</si>
  <si>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</si>
  <si>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</si>
  <si>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91872 </t>
  </si>
  <si>
    <t>ELETRODUTO RÍGIDO ROSCÁVEL, PVC, DN 32 MM (1"), PARA CIRCUITOS TERMINAIS, INSTALADO EM PAREDE - FORNECIMENTO E INSTALAÇÃO. AF_12/2015</t>
  </si>
  <si>
    <t xml:space="preserve"> 92986 </t>
  </si>
  <si>
    <t>CABO DE COBRE FLEXÍVEL ISOLADO, 35 MM², ANTI-CHAMA 0,6/1,0 KV, PARA REDE ENTERRADA DE DISTRIBUIÇÃO DE ENERGIA ELÉTRICA - FORNECIMENTO E INSTALAÇÃO. AF_12/2021</t>
  </si>
  <si>
    <t xml:space="preserve"> 93673 </t>
  </si>
  <si>
    <t>DISJUNTOR TRIPOLAR TIPO DIN, CORRENTE NOMINAL DE 50A - FORNECIMENTO E INSTALAÇÃO. AF_10/2020</t>
  </si>
  <si>
    <t xml:space="preserve"> 96977 </t>
  </si>
  <si>
    <t>CORDOALHA DE COBRE NU 50 MM², ENTERRADA, SEM ISOLADOR - FORNECIMENTO E INSTALAÇÃO. AF_12/2017</t>
  </si>
  <si>
    <t xml:space="preserve"> 96986 </t>
  </si>
  <si>
    <t>HASTE DE ATERRAMENTO 3/4  PARA SPDA - FORNECIMENTO E INSTALAÇÃO. AF_12/2017</t>
  </si>
  <si>
    <t xml:space="preserve"> 97668 </t>
  </si>
  <si>
    <t>ELETRODUTO FLEXÍVEL CORRUGADO, PEAD, DN 63 (2"), PARA REDE ENTERRADA DE DISTRIBUIÇÃO DE ENERGIA ELÉTRICA - FORNECIMENTO E INSTALAÇÃO. AF_12/2021</t>
  </si>
  <si>
    <t>CAIXA INTERNA/EXTERNA DE MEDICAO PARA 1 MEDIDOR TRIFASICO, COM VISOR, EM CHAPA DE ACO 18 USG (PADRAO DA CONCESSIONARIA LOCAL)</t>
  </si>
  <si>
    <t>CAIXA DE INSPECAO PARA ATERRAMENTO E PARA RAIOS, EM POLIPROPILENO,  DIAMETRO = 300 MM X ALTURA = 400 MM</t>
  </si>
  <si>
    <t>ELETRODUTOS E CANALETAS</t>
  </si>
  <si>
    <t>ELETRODUTO DE PVC RIGIDO ROSCAVEL DE 1 ", SEM LUVA</t>
  </si>
  <si>
    <t xml:space="preserve"> 1040 </t>
  </si>
  <si>
    <t>ADAPTADOR EM TERMOPLASTICO PARA CANALETA 25MM 3X1" PLANA</t>
  </si>
  <si>
    <t xml:space="preserve"> 10111 </t>
  </si>
  <si>
    <t>ADAPTADOR EM TERMOPLASTICO PARA CANALETA PLANA/ITALIANA 25MM 3X1" - SISTEMA 'X'</t>
  </si>
  <si>
    <t xml:space="preserve"> 1034 </t>
  </si>
  <si>
    <t>ARREMATE DE TAMPA PARA SISTEMA 'X'</t>
  </si>
  <si>
    <t xml:space="preserve"> 10116 </t>
  </si>
  <si>
    <t>ARREMATE DE TAMPA PLANO PARA SISTEMA 'X'</t>
  </si>
  <si>
    <t xml:space="preserve"> 1042 </t>
  </si>
  <si>
    <t>CURVA PLUS HORIZONTAL 90° R30 25MM SISTEMA</t>
  </si>
  <si>
    <t xml:space="preserve"> 10124 </t>
  </si>
  <si>
    <t>CURVA PLUS HORIZONTAL 90° SISTEMA 'X' 25MM</t>
  </si>
  <si>
    <t xml:space="preserve"> 1037 </t>
  </si>
  <si>
    <t>CURVA PLANA LISA PLUS VERTICAL INTERNA PARA SISTEMA</t>
  </si>
  <si>
    <t xml:space="preserve"> 10119 </t>
  </si>
  <si>
    <t>CURVA PLUS PLANA LISA VERTICAL INTERNA PARA SISTEMA 'X'</t>
  </si>
  <si>
    <t xml:space="preserve"> 1043 </t>
  </si>
  <si>
    <t>CURVA PLANA LISA PLUS VERTICAL EXTERNA PARA SISTEMA 'X'</t>
  </si>
  <si>
    <t xml:space="preserve"> 10125 </t>
  </si>
  <si>
    <t>CURVA PLUS VERTICAL EXTERNA - R30 SISTEMA 'X'</t>
  </si>
  <si>
    <t xml:space="preserve"> 1045 </t>
  </si>
  <si>
    <t>CURVA STANDART HORIZONTAL 90° 25MM SISTEMA 'X'</t>
  </si>
  <si>
    <t xml:space="preserve"> 10126 </t>
  </si>
  <si>
    <t>CURVA STANDARD HORIZONTAL 90°</t>
  </si>
  <si>
    <t xml:space="preserve"> 1044 </t>
  </si>
  <si>
    <t>CURVA STANDART VERTICAL 90° 25MM SISTEMA</t>
  </si>
  <si>
    <t xml:space="preserve"> 10127 </t>
  </si>
  <si>
    <t xml:space="preserve">CURVA STANDARD VERTICAL 90° </t>
  </si>
  <si>
    <t xml:space="preserve"> 1036 </t>
  </si>
  <si>
    <t>TAMPA TERMINAL PARA CANALETA SISTEMA</t>
  </si>
  <si>
    <t xml:space="preserve"> 10118 </t>
  </si>
  <si>
    <t>TAMPA TERMINAL PERFIL 25MM PARA SISTEMA 'X'</t>
  </si>
  <si>
    <t xml:space="preserve"> DEINFRA 40113 </t>
  </si>
  <si>
    <t>Eletrocalha Perfurada Chapa 14- GE 300X50mm c/ Tampa</t>
  </si>
  <si>
    <t xml:space="preserve"> DEINFRA 40121 </t>
  </si>
  <si>
    <t>Eletrocalha Perfurada Chapa 14- GE 200X50mm c/ Tampa</t>
  </si>
  <si>
    <t xml:space="preserve"> 1063 </t>
  </si>
  <si>
    <t>CAIXA DE DERIVAÇÃO "X"</t>
  </si>
  <si>
    <t xml:space="preserve"> 10147 </t>
  </si>
  <si>
    <t>CAIXA DE DERIVAÇÃO T DUTOTEC R40-BRANCO</t>
  </si>
  <si>
    <t>QUADROS E CAIXAS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</si>
  <si>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</si>
  <si>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</si>
  <si>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>QUADRO DE DISTRIBUICAO COM BARRAMENTO TRIFASICO, DE EMBUTIR, EM CHAPA DE ACO GALVANIZADO, PARA 24 DISJUNTORES DIN, 100 A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</si>
  <si>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</si>
  <si>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</si>
  <si>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>QUADRO DE DISTRIBUICAO COM BARRAMENTO TRIFASICO, DE EMBUTIR, EM CHAPA DE ACO GALVANIZADO, PARA 40 DISJUNTORES DIN, 100 A</t>
  </si>
  <si>
    <t xml:space="preserve"> 95780 </t>
  </si>
  <si>
    <t>CONDULETE DE ALUMÍNIO, TIPO B, PARA ELETRODUTO DE AÇO GALVANIZADO DN 25 MM (1''), APARENTE - FORNECIMENTO E INSTALAÇÃO. AF_10/2022</t>
  </si>
  <si>
    <t>CONDULETE DE ALUMINIO TIPO B, PARA ELETRODUTO ROSCAVEL DE 1", COM TAMPA CEGA</t>
  </si>
  <si>
    <t xml:space="preserve"> 95781 </t>
  </si>
  <si>
    <t>CONDULETE DE ALUMÍNIO, TIPO C, PARA ELETRODUTO DE AÇO GALVANIZADO DN 25 MM (1''), APARENTE - FORNECIMENTO E INSTALAÇÃO. AF_10/2022</t>
  </si>
  <si>
    <t>CONDULETE DE ALUMINIO TIPO C, PARA ELETRODUTO ROSCAVEL DE 1", COM TAMPA CEGA</t>
  </si>
  <si>
    <t xml:space="preserve"> 95782 </t>
  </si>
  <si>
    <t>CONDULETE DE ALUMÍNIO, TIPO E, ELETRODUTO DE AÇO GALVANIZADO DN 25 MM (1''), APARENTE - FORNECIMENTO E INSTALAÇÃO. AF_10/2022</t>
  </si>
  <si>
    <t>CONDULETE DE ALUMINIO TIPO E, PARA ELETRODUTO ROSCAVEL DE 1", COM TAMPA CEGA</t>
  </si>
  <si>
    <t xml:space="preserve"> 95789 </t>
  </si>
  <si>
    <t>CONDULETE DE ALUMÍNIO, TIPO LR, PARA ELETRODUTO DE AÇO GALVANIZADO DN 25 MM (1''), APARENTE - FORNECIMENTO E INSTALAÇÃO. AF_10/2022</t>
  </si>
  <si>
    <t>CONDULETE DE ALUMINIO TIPO LR, PARA ELETRODUTO ROSCAVEL DE 1", COM TAMPA CEGA</t>
  </si>
  <si>
    <t xml:space="preserve"> 95802 </t>
  </si>
  <si>
    <t>CONDULETE DE ALUMÍNIO, TIPO X, PARA ELETRODUTO DE AÇO GALVANIZADO DN 25 MM (1''), APARENTE - FORNECIMENTO E INSTALAÇÃO. AF_10/2022</t>
  </si>
  <si>
    <t>CONDULETE DE ALUMINIO TIPO X, PARA ELETRODUTO ROSCAVEL DE 1", COM TAMPA CEGA</t>
  </si>
  <si>
    <t xml:space="preserve"> 95809 </t>
  </si>
  <si>
    <t>CONDULETE DE PVC, TIPO LL, PARA ELETRODUTO DE PVC SOLDÁVEL DN 32 MM (1''), APARENTE - FORNECIMENTO E INSTALAÇÃO. AF_10/2022</t>
  </si>
  <si>
    <t>CONDULETE EM PVC, TIPO "LL", SEM TAMPA, DE 1"</t>
  </si>
  <si>
    <t xml:space="preserve"> 104405 </t>
  </si>
  <si>
    <t>CONDULETE DE PVC, TIPO T, PARA ELETRODUTO DE PVC SOLDÁVEL DN 32 MM (1''), APARENTE - FORNECIMENTO E INSTALAÇÃO. AF_10/2022</t>
  </si>
  <si>
    <t>CONDULETE EM PVC, TIPO "T", SEM TAMPA, DE 1"</t>
  </si>
  <si>
    <t xml:space="preserve"> 95814 </t>
  </si>
  <si>
    <t>CONDULETE DE PVC, TIPO TB, PARA ELETRODUTO DE PVC SOLDÁVEL DN 25 MM (3/4''), APARENTE - FORNECIMENTO E INSTALAÇÃO. AF_10/2022</t>
  </si>
  <si>
    <t>CONDULETE EM PVC, TIPO "TB", SEM TAMPA, DE 1/2" OU 3/4"</t>
  </si>
  <si>
    <t xml:space="preserve"> 95812 </t>
  </si>
  <si>
    <t>CONDULETE DE PVC, TIPO LB, PARA ELETRODUTO DE PVC SOLDÁVEL DN 32 MM (1''), APARENTE - FORNECIMENTO E INSTALAÇÃO. AF_10/2022</t>
  </si>
  <si>
    <t>CONDULETE EM PVC, TIPO "LB", SEM TAMPA, DE 1"</t>
  </si>
  <si>
    <t>FIOS E CABOS</t>
  </si>
  <si>
    <t xml:space="preserve"> 92982 </t>
  </si>
  <si>
    <t>CABO DE COBRE FLEXÍVEL ISOLADO, 16 MM², ANTI-CHAMA 0,6/1,0 KV, PARA DISTRIBUIÇÃO - FORNECIMENTO E INSTALAÇÃO. AF_12/2015</t>
  </si>
  <si>
    <t>CABO DE COBRE, FLEXIVEL, CLASSE 4 OU 5, ISOLACAO EM PVC/A, ANTICHAMA BWF-B, COBERTURA PVC-ST1, ANTICHAMA BWF-B, 1 CONDUTOR, 0,6/1 KV, SECAO NOMINAL 16 MM2</t>
  </si>
  <si>
    <t>FITA ISOLANTE ADESIVA ANTICHAMA, USO ATE 750 V, EM ROLO DE 19 MM X 5 M</t>
  </si>
  <si>
    <t xml:space="preserve"> 101563 </t>
  </si>
  <si>
    <t>CABO DE COBRE FLEXÍVEL ISOLADO, 35 MM², 0,6/1,0 KV, PARA REDE AÉREA DE DISTRIBUIÇÃO DE ENERGIA ELÉTRICA DE BAIXA TENSÃO - FORNECIMENTO E INSTALAÇÃO. AF_07/2020</t>
  </si>
  <si>
    <t>CABO DE COBRE, FLEXIVEL, CLASSE 4 OU 5, ISOLACAO EM PVC/A, ANTICHAMA BWF-B, COBERTURA PVC-ST1, ANTICHAMA BWF-B, 1 CONDUTOR, 0,6/1 KV, SECAO NOMINAL 35 MM2</t>
  </si>
  <si>
    <t xml:space="preserve"> 91932 </t>
  </si>
  <si>
    <t>CABO DE COBRE FLEXÍVEL ISOLADO, 10 MM², ANTI-CHAMA 450/750 V, PARA CIRCUITOS TERMINAIS - FORNECIMENTO E INSTALAÇÃO. AF_12/2015</t>
  </si>
  <si>
    <t>CABO DE COBRE, FLEXIVEL, CLASSE 4 OU 5, ISOLACAO EM PVC/A, ANTICHAMA BWF-B, 1 CONDUTOR, 450/750 V, SECAO NOMINAL 10 MM2</t>
  </si>
  <si>
    <t>CABO DE COBRE, FLEXIVEL, CLASSE 4 OU 5, ISOLACAO EM PVC/A, ANTICHAMA BWF-B, 1 CONDUTOR, 450/750 V, SECAO NOMINAL 2,5 MM2</t>
  </si>
  <si>
    <t xml:space="preserve"> 91930 </t>
  </si>
  <si>
    <t>CABO DE COBRE FLEXÍVEL ISOLADO, 6 MM², ANTI-CHAMA 450/750 V, PARA CIRCUITOS TERMINAIS - FORNECIMENTO E INSTALAÇÃO. AF_12/2015</t>
  </si>
  <si>
    <t>CABO DE COBRE, FLEXIVEL, CLASSE 4 OU 5, ISOLACAO EM PVC/A, ANTICHAMA BWF-B, 1 CONDUTOR, 450/750 V, SECAO NOMINAL 6 MM2</t>
  </si>
  <si>
    <t>DISJUNTORES</t>
  </si>
  <si>
    <t xml:space="preserve"> 101894 </t>
  </si>
  <si>
    <t>DISJUNTOR TRIPOLAR TIPO NEMA, CORRENTE NOMINAL DE 60 ATÉ 100A - FORNECIMENTO E INSTALAÇÃO. AF_10/2020</t>
  </si>
  <si>
    <t>TERMINAL A COMPRESSAO EM COBRE ESTANHADO PARA CABO 25 MM2, 1 FURO E 1 COMPRESSAO, PARA PARAFUSO DE FIXACAO M8</t>
  </si>
  <si>
    <t>DISJUNTOR TIPO NEMA, TRIPOLAR 60 ATE 100 A, TENSAO MAXIMA DE 415 V</t>
  </si>
  <si>
    <t xml:space="preserve"> 93653 </t>
  </si>
  <si>
    <t>DISJUNTOR MONOPOLAR TIPO DIN, CORRENTE NOMINAL DE 10A - FORNECIMENTO E INSTALAÇÃO. AF_10/2020</t>
  </si>
  <si>
    <t>TERMINAL A COMPRESSAO EM COBRE ESTANHADO PARA CABO 2,5 MM2, 1 FURO E 1 COMPRESSAO, PARA PARAFUSO DE FIXACAO M5</t>
  </si>
  <si>
    <t>DISJUNTOR TIPO DIN/IEC, MONOPOLAR DE 6  ATE  32A</t>
  </si>
  <si>
    <t xml:space="preserve"> 93662 </t>
  </si>
  <si>
    <t>DISJUNTOR BIPOLAR TIPO DIN, CORRENTE NOMINAL DE 20A - FORNECIMENTO E INSTALAÇÃO. AF_10/2020</t>
  </si>
  <si>
    <t>TERMINAL A COMPRESSAO EM COBRE ESTANHADO PARA CABO 4 MM2, 1 FURO E 1 COMPRESSAO, PARA PARAFUSO DE FIXACAO M5</t>
  </si>
  <si>
    <t>DISJUNTOR TIPO DIN/IEC, BIPOLAR DE 6 ATE 32A</t>
  </si>
  <si>
    <t xml:space="preserve"> 93664 </t>
  </si>
  <si>
    <t>DISJUNTOR BIPOLAR TIPO DIN, CORRENTE NOMINAL DE 32A - FORNECIMENTO E INSTALAÇÃO. AF_10/2020</t>
  </si>
  <si>
    <t>TERMINAL A COMPRESSAO EM COBRE ESTANHADO PARA CABO 6 MM2, 1 FURO E 1 COMPRESSAO, PARA PARAFUSO DE FIXACAO M6</t>
  </si>
  <si>
    <t>TERMINAL A COMPRESSAO EM COBRE ESTANHADO PARA CABO 16 MM2, 1 FURO E 1 COMPRESSAO, PARA PARAFUSO DE FIXACAO M6</t>
  </si>
  <si>
    <t>DISJUNTOR TIPO DIN/IEC, TRIPOLAR DE 10 ATE 50A</t>
  </si>
  <si>
    <t>DISPOSITIVO DPS CLASSE II, 1 POLO, TENSAO MAXIMA DE 275 V, CORRENTE MAXIMA DE *20* KA (TIPO AC)</t>
  </si>
  <si>
    <t>INTERRUPTORES E TOMADAS</t>
  </si>
  <si>
    <t xml:space="preserve"> 91965 </t>
  </si>
  <si>
    <t>INTERRUPTOR SIMPLES (2 MÓDULOS) COM INTERRUPTOR PARALELO (1 MÓDULO), 10A/250V, INCLUINDO SUPORTE E PLACA - FORNECIMENTO E INSTALAÇÃO. AF_12/2015</t>
  </si>
  <si>
    <t xml:space="preserve"> 91946 </t>
  </si>
  <si>
    <t>SUPORTE PARAFUSADO COM PLACA DE ENCAIXE 4" X 2" MÉDIO (1,30 M DO PISO) PARA PONTO ELÉTRICO - FORNECIMENTO E INSTALAÇÃO. AF_12/2015</t>
  </si>
  <si>
    <t xml:space="preserve"> 91964 </t>
  </si>
  <si>
    <t>INTERRUPTOR SIMPLES (2 MÓDULOS) COM INTERRUPTOR PARALELO (1 MÓDULO), 10A/250V, SEM SUPORTE E SEM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</si>
  <si>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</si>
  <si>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</si>
  <si>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91954 </t>
  </si>
  <si>
    <t>INTERRUPTOR PARALELO (1 MÓDULO), 10A/250V, SEM SUPORTE E SEM PLACA - FORNECIMENTO E INSTALAÇÃO. AF_12/2015</t>
  </si>
  <si>
    <t xml:space="preserve"> 91961 </t>
  </si>
  <si>
    <t>INTERRUPTOR PARALELO (2 MÓDULOS), 10A/250V, INCLUINDO SUPORTE E PLACA - FORNECIMENTO E INSTALAÇÃO. AF_12/2015</t>
  </si>
  <si>
    <t xml:space="preserve"> 91960 </t>
  </si>
  <si>
    <t>INTERRUPTOR PARALELO (2 MÓDULOS), 10A/250V, SEM SUPORTE E SEM PLACA - FORNECIMENTO E INSTALAÇÃO. AF_12/2015</t>
  </si>
  <si>
    <t xml:space="preserve"> 91957 </t>
  </si>
  <si>
    <t>INTERRUPTOR SIMPLES (1 MÓDULO) COM INTERRUPTOR PARALELO (1 MÓDULO), 10A/250V, INCLUINDO SUPORTE E PLACA - FORNECIMENTO E INSTALAÇÃO. AF_12/2015</t>
  </si>
  <si>
    <t xml:space="preserve"> 91956 </t>
  </si>
  <si>
    <t>INTERRUPTOR SIMPLES (1 MÓDULO) COM INTERRUPTOR PARALELO (1 MÓDULO), 10A/250V, SEM SUPORTE E SEM PLACA - FORNECIMENTO E INSTALAÇÃO. AF_12/2015</t>
  </si>
  <si>
    <t xml:space="preserve"> 91953 </t>
  </si>
  <si>
    <t>INTERRUPTOR SIMPLES (1 MÓDULO), 10A/250V, INCLUINDO SUPORTE E PLACA - FORNECIMENTO E INSTALAÇÃO. AF_12/2015</t>
  </si>
  <si>
    <t xml:space="preserve"> 91952 </t>
  </si>
  <si>
    <t>INTERRUPTOR SIMPLES (1 MÓDULO), 10A/250V, SEM SUPORTE E SEM PLACA - FORNECIMENTO E INSTALAÇÃO. AF_12/2015</t>
  </si>
  <si>
    <t xml:space="preserve"> 91958 </t>
  </si>
  <si>
    <t>INTERRUPTOR SIMPLES (2 MÓDULOS), 10A/250V, SEM SUPORTE E SEM PLACA - FORNECIMENTO E INSTALAÇÃO. AF_12/2015</t>
  </si>
  <si>
    <t xml:space="preserve"> 91969 </t>
  </si>
  <si>
    <t>INTERRUPTOR PARALELO (3 MÓDULOS), 10A/250V, INCLUINDO SUPORTE E PLACA - FORNECIMENTO E INSTALAÇÃO. AF_12/2015</t>
  </si>
  <si>
    <t xml:space="preserve"> 91968 </t>
  </si>
  <si>
    <t>INTERRUPTOR PARALELO (3 MÓDULOS), 10A/250V, SEM SUPORTE E SEM PLACA - FORNECIMENTO E INSTALAÇÃO. AF_12/2015</t>
  </si>
  <si>
    <t xml:space="preserve"> 91966 </t>
  </si>
  <si>
    <t>INTERRUPTOR SIMPLES (3 MÓDULOS), 10A/250V, SEM SUPORTE E SEM PLACA - FORNECIMENTO E INSTALAÇÃO. AF_12/2015</t>
  </si>
  <si>
    <t xml:space="preserve"> 91998 </t>
  </si>
  <si>
    <t>TOMADA BAIXA DE EMBUTIR (1 MÓDULO), 2P+T 10 A, SEM SUPORTE E SEM PLACA - FORNECIMENTO E INSTALAÇÃO. AF_12/2015</t>
  </si>
  <si>
    <t xml:space="preserve"> 92027 </t>
  </si>
  <si>
    <t>INTERRUPTOR SIMPLES (2 MÓDULOS) COM 1 TOMADA DE EMBUTIR 2P+T 10 A,  INCLUINDO SUPORTE E PLACA - FORNECIMENTO E INSTALAÇÃO. AF_12/2015</t>
  </si>
  <si>
    <t xml:space="preserve"> 92026 </t>
  </si>
  <si>
    <t>INTERRUPTOR SIMPLES (2 MÓDULOS) COM 1 TOMADA DE EMBUTIR 2P+T 10 A,  SEM SUPORTE E SEM PLACA - FORNECIMENTO E INSTALAÇÃO. AF_12/2015</t>
  </si>
  <si>
    <t>TOMADA BAIXA DE EMBUTIR (2 MÓDULOS), 2P+T 10 A, SEM SUPORTE E SEM PLACA - FORNECIMENTO E INSTALAÇÃO. AF_12/2015</t>
  </si>
  <si>
    <t>TOMADA 2P+T 10A, 250V  (APENAS MODULO)</t>
  </si>
  <si>
    <t xml:space="preserve"> 92007 </t>
  </si>
  <si>
    <t>TOMADA BAIXA DE EMBUTIR (2 MÓDULOS), 2P+T 20 A, SEM SUPORTE E SEM PLACA - FORNECIMENTO E INSTALAÇÃO. AF_12/2015</t>
  </si>
  <si>
    <t>TOMADA 2P+T 20A, 250V  (APENAS MODULO)</t>
  </si>
  <si>
    <t xml:space="preserve"> 97595 </t>
  </si>
  <si>
    <t>SENSOR DE PRESENÇA COM FOTOCÉLULA, FIXAÇÃO EM PAREDE - FORNECIMENTO E INSTALAÇÃO. AF_02/2020</t>
  </si>
  <si>
    <t>SENSOR DE PRESENCA BIVOLT DE PAREDE COM FOTOCELULA PARA QUALQUER TIPO DE LAMPADA POTENCIA MAXIMA *1000* W, USO INTERNO</t>
  </si>
  <si>
    <t>LUMINÁRIAS</t>
  </si>
  <si>
    <t>LAMPADA LED 6 W BIVOLT BRANCA, FORMATO TRADICIONAL (BASE E27)</t>
  </si>
  <si>
    <t xml:space="preserve"> 1073 </t>
  </si>
  <si>
    <t>LUMINÁRIA TIPO PLAFON LED, EMBUTIR, 60X60 48W</t>
  </si>
  <si>
    <t xml:space="preserve"> 10159 </t>
  </si>
  <si>
    <t>TELECOMUNICAÇÕES</t>
  </si>
  <si>
    <t xml:space="preserve"> 100562 </t>
  </si>
  <si>
    <t>QUADRO DE DISTRIBUICAO PARA TELEFONE N.4, 60X60X12CM EM CHAPA METALICA, DE EMBUTIR, SEM ACESSORIOS, PADRAO TELEBRAS, FORNECIMENTO E INSTALAÇÃO. AF_11/2019</t>
  </si>
  <si>
    <t>CAIXA DE PASSAGEM/ LUZ / TELEFONIA, DE EMBUTIR,  EM CHAPA DE ACO GALVANIZADO, DIMENSOES 60 X 60 X *12* CM (PADRAO CONCESSIONARIA LOCAL)</t>
  </si>
  <si>
    <t xml:space="preserve"> 98299 </t>
  </si>
  <si>
    <t>CABO ELETRÔNICO CATEGORIA 6A, INSTALADO EM EDIFICAÇÃO INSTITUCIONAL - FORNECIMENTO E INSTALAÇÃO. AF_11/2019</t>
  </si>
  <si>
    <t>CABO ELETRONICO CATEGORIA 6A U/UTP 23AWG X 4P</t>
  </si>
  <si>
    <t xml:space="preserve"> 98308 </t>
  </si>
  <si>
    <t>TOMADA PARA TELEFONE RJ11 - FORNECIMENTO E INSTALAÇÃO. AF_11/2019</t>
  </si>
  <si>
    <t>TOMADA RJ11, 2 FIOS, CONJUNTO MONTADO PARA EMBUTIR 4" X 2" (PLACA + SUPORTE + MODULO)</t>
  </si>
  <si>
    <t xml:space="preserve"> 98307 </t>
  </si>
  <si>
    <t>TOMADA DE REDE RJ45 - FORNECIMENTO E INSTALAÇÃO. AF_11/2019</t>
  </si>
  <si>
    <t>TOMADA RJ45, 8 FIOS, CAT 5E, CONJUNTO MONTADO PARA EMBUTIR 4" X 2" (PLACA + SUPORTE + MODULO)</t>
  </si>
  <si>
    <t xml:space="preserve"> 98304 </t>
  </si>
  <si>
    <t>PATCH PANEL 48 PORTAS, CATEGORIA 6 - FORNECIMENTO E INSTALAÇÃO. AF_11/2019</t>
  </si>
  <si>
    <t>PATCH PANEL, 48 PORTAS, CATEGORIA 6, COM RACKS DE 19" DE LARGURA E 2 U DE ALTURA</t>
  </si>
  <si>
    <t xml:space="preserve"> 98305 </t>
  </si>
  <si>
    <t>RACK FECHADO PARA SERVIDOR - FORNECIMENTO E INSTALAÇÃO. AF_11/2019</t>
  </si>
  <si>
    <t>RACK DE PISO PARA SERVIDOR, FECHADO, 44U, COM PORTA, 44U X *570* MM</t>
  </si>
  <si>
    <t xml:space="preserve"> 141408 </t>
  </si>
  <si>
    <t>SWITCH GIGABIT 48 PORTAS COM CAPACIDADE DE 10/100/1000/MBPS</t>
  </si>
  <si>
    <t>Switch 48 Portas</t>
  </si>
  <si>
    <t xml:space="preserve"> 141409 </t>
  </si>
  <si>
    <t>CABO FIBRA OPTICA OM3</t>
  </si>
  <si>
    <t>SPDA</t>
  </si>
  <si>
    <t xml:space="preserve"> 96989 </t>
  </si>
  <si>
    <t>CAPTOR TIPO FRANKLIN PARA SPDA - FORNECIMENTO E INSTALAÇÃO. AF_12/2017</t>
  </si>
  <si>
    <t>PARA-RAIOS TIPO FRANKLIN 350 MM, EM LATAO CROMADO, DUAS DESCIDAS, PARA PROTECAO DE EDIFICACOES CONTRA DESCARGAS ATMOSFERICAS</t>
  </si>
  <si>
    <t>HASTE DE ATERRAMENTO EM ACO COM 3,00 M DE COMPRIMENTO E DN = 3/4", REVESTIDA COM BAIXA CAMADA DE COBRE, SEM CONECTOR</t>
  </si>
  <si>
    <t xml:space="preserve"> 141410 </t>
  </si>
  <si>
    <t>BARRA CHATA EM ALUMÍNIO - 7/8" x 1/8"</t>
  </si>
  <si>
    <t>BARRA CHATA DE ALUMÍNIO - 7/8" x 1/8"</t>
  </si>
  <si>
    <t>CABO DE COBRE NU 50 MM2 MEIO-DURO</t>
  </si>
  <si>
    <t>INSTALAÇÕES HIDROSSANITÁRIAS</t>
  </si>
  <si>
    <t>REDE DE ESGOTO - TUBOS E CONEXÕES DE PVC SÉRIE NORMAL</t>
  </si>
  <si>
    <t>CAIXAS</t>
  </si>
  <si>
    <t xml:space="preserve"> 98110 </t>
  </si>
  <si>
    <t>CAIXA DE GORDURA PEQUENA (CAPACIDADE: 19 L), CIRCULAR, EM PVC, DIÂMETRO INTERNO= 0,3 M. AF_12/2020</t>
  </si>
  <si>
    <t xml:space="preserve"> 101618 </t>
  </si>
  <si>
    <t>PREPARO DE FUNDO DE VALA COM LARGURA MENOR QUE 1,5 M, COM CAMADA DE AREIA, LANÇAMENTO MANUAL. AF_08/2020</t>
  </si>
  <si>
    <t>CAIXA DE GORDURA EM PVC, DIAMETRO MINIMO 300 MM, DIAMETRO DE SAIDA 100 MM, CAPACIDADE  APROXIMADA 18 LITROS, COM TAMPA E CESTO</t>
  </si>
  <si>
    <t xml:space="preserve"> 88248 </t>
  </si>
  <si>
    <t>AUXILIAR DE ENCANADOR OU BOMBEIRO HIDRÁULICO COM ENCARGOS COMPLEMENTARES</t>
  </si>
  <si>
    <t>ADESIVO PLASTICO PARA PVC, FRASCO COM *850* GR</t>
  </si>
  <si>
    <t>SOLUCAO PREPARADORA / LIMPADORA PARA PVC, FRASCO COM 1000 CM3</t>
  </si>
  <si>
    <t>LIXA D'AGUA EM FOLHA, GRAO 100</t>
  </si>
  <si>
    <t xml:space="preserve"> 99253 </t>
  </si>
  <si>
    <t>CAIXA ENTERRADA HIDRÁULICA RETANGULAR EM ALVENARIA COM TIJOLOS CERÂMICOS MACIÇOS, DIMENSÕES INTERNAS: 0,6X0,6X0,6 M PARA REDE DE DRENAGEM. AF_12/2020</t>
  </si>
  <si>
    <t xml:space="preserve"> 101616 </t>
  </si>
  <si>
    <t>PREPARO DE FUNDO DE VALA COM LARGURA MENOR QUE 1,5 M (ACERTO DO SOLO NATURAL). AF_08/2020</t>
  </si>
  <si>
    <t xml:space="preserve"> 87316 </t>
  </si>
  <si>
    <t>ARGAMASSA TRAÇO 1:4 (EM VOLUME DE CIMENTO E AREIA GROSSA ÚMIDA) PARA CHAPISCO CONVENCIONAL, PREPARO MECÂNICO COM BETONEIRA 400 L. AF_08/2019</t>
  </si>
  <si>
    <t xml:space="preserve"> 88628 </t>
  </si>
  <si>
    <t>ARGAMASSA TRAÇO 1:3 (EM VOLUME DE CIMENTO E AREIA MÉDIA ÚMIDA), PREPARO MECÂNICO COM BETONEIRA 400 L. AF_08/2019</t>
  </si>
  <si>
    <t xml:space="preserve"> 97735 </t>
  </si>
  <si>
    <t>PEÇA RETANGULAR PRÉ-MOLDADA, VOLUME DE CONCRETO DE 30 A 100 LITROS, TAXA DE AÇO APROXIMADA DE 30KG/M³. AF_01/2018</t>
  </si>
  <si>
    <t>PREGO DE ACO POLIDO COM CABECA 17 X 27 (2 1/2 X 11)</t>
  </si>
  <si>
    <t>TIJOLO CERAMICO MACICO COMUM *5 X 10 X 20* CM (L X A X C)</t>
  </si>
  <si>
    <t>TUBOS</t>
  </si>
  <si>
    <t>CONEXÕES</t>
  </si>
  <si>
    <t xml:space="preserve"> 98112 </t>
  </si>
  <si>
    <t>TIL (TUBO DE INSPEÇÃO E LIMPEZA) CONDOMINIAL PARA ESGOTO, EM PVC, DN 100 X 100 MM. AF_12/2020</t>
  </si>
  <si>
    <t>TIL PARA LIGACAO PREDIAL, EM PVC, JE, BBB, DN 100 X 100 MM, PARA REDE COLETORA ESGOTO</t>
  </si>
  <si>
    <t>REDE DE ÁGUA FRIA - TUBOS E CONEXÕES DE PVC SOLDÁVEL MARROM</t>
  </si>
  <si>
    <t>CONEXOES</t>
  </si>
  <si>
    <t xml:space="preserve"> 94795 </t>
  </si>
  <si>
    <t>FITA VEDA ROSCA EM ROLOS DE 18 MM X 50 M (L X C)</t>
  </si>
  <si>
    <t>TORNEIRA DE BOIA CONVENCIONAL PARA CAIXA D'AGUA, AGUA FRIA, 1/2", COM HASTE E TORNEIRA METALICOS E BALAO PLASTICO</t>
  </si>
  <si>
    <t xml:space="preserve"> 102137 </t>
  </si>
  <si>
    <t>CHAVE DE BOIA AUTOMÁTICA SUPERIOR/INFERIOR 15A/250V - FORNECIMENTO E INSTALAÇÃO. AF_12/2020</t>
  </si>
  <si>
    <t>AUTOMATICO DE BOIA SUPERIOR / INFERIOR, *15* A / 250 V</t>
  </si>
  <si>
    <t>REGISTROS E VALVULAS</t>
  </si>
  <si>
    <t xml:space="preserve"> 100856 </t>
  </si>
  <si>
    <t>MANOPLA E CANOPLA CROMADA  FORNECIMENTO E INSTALAÇÃO. AF_01/2020</t>
  </si>
  <si>
    <t>ACABAMENTO DE METAL CROMADO PARA REGISTRO PEQUENO, DE PAREDE, 1/2 " OU 3/4 "</t>
  </si>
  <si>
    <t>RESERVATÓRIOS</t>
  </si>
  <si>
    <t xml:space="preserve"> 93287 </t>
  </si>
  <si>
    <t>GUINDASTE HIDRÁULICO AUTOPROPELIDO, COM LANÇA TELESCÓPICA 40 M, CAPACIDADE MÁXIMA 60 T, POTÊNCIA 260 KW - CHP DIURNO. AF_03/2016</t>
  </si>
  <si>
    <t xml:space="preserve"> 93288 </t>
  </si>
  <si>
    <t>GUINDASTE HIDRÁULICO AUTOPROPELIDO, COM LANÇA TELESCÓPICA 40 M, CAPACIDADE MÁXIMA 60 T, POTÊNCIA 260 KW - CHI DIURNO. AF_03/2016</t>
  </si>
  <si>
    <t>TORNEIRA DE BOIA PARA CAIXA D'ÁGUA, ROSCÁVEL, 1/2" - FORNECIMENTO E INSTALAÇÃO. AF_08/2021</t>
  </si>
  <si>
    <t xml:space="preserve"> 1074 </t>
  </si>
  <si>
    <t>CISTERNA VERTICAL 600 L</t>
  </si>
  <si>
    <t xml:space="preserve"> 10161 </t>
  </si>
  <si>
    <t>ELEVAÇÃO MECÂNICA</t>
  </si>
  <si>
    <t xml:space="preserve"> 102111 </t>
  </si>
  <si>
    <t>BOMBA CENTRÍFUGA, MONOFÁSICA, 0,5 CV OU 0,49 HP, HM 6 A 20 M, Q 1,2 A 8,3 M3/H - FORNECIMENTO E INSTALAÇÃO. AF_12/2020</t>
  </si>
  <si>
    <t>BOMBA CENTRIFUGA MOTOR ELETRICO MONOFASICO 0,49 HP  BOCAIS 1" X 3/4", DIAMETRO DO ROTOR 110 MM, HM/Q: 6 M / 8,3 M3/H A 20 M / 1,2 M3/H</t>
  </si>
  <si>
    <t>ARRUELA LISA, REDONDA, DE LATAO POLIDO, DIAMETRO NOMINAL 5/8", DIAMETRO EXTERNO = 34 MM, DIAMETRO DO FURO = 17 MM, ESPESSURA = *2,5* MM</t>
  </si>
  <si>
    <t>VERGALHAO ZINCADO ROSCA TOTAL, 1/4 " (6,3 MM)</t>
  </si>
  <si>
    <t>PORCA ZINCADA, SEXTAVADA, DIAMETRO 1/4"</t>
  </si>
  <si>
    <t xml:space="preserve"> 88243 </t>
  </si>
  <si>
    <t>AJUDANTE ESPECIALIZADO COM ENCARGOS COMPLEMENTARES</t>
  </si>
  <si>
    <t>PROTEÇÃO CONTRA INCÊNDIO</t>
  </si>
  <si>
    <t xml:space="preserve"> 97599 </t>
  </si>
  <si>
    <t>LUMINÁRIA DE EMERGÊNCIA, COM 30 LÂMPADAS LED DE 2 W, SEM REATOR - FORNECIMENTO E INSTALAÇÃO. AF_02/2020</t>
  </si>
  <si>
    <t>LUMINARIA DE EMERGENCIA 30 LEDS, POTENCIA 2 W, BATERIA DE LITIO, AUTONOMIA DE 6 HORAS</t>
  </si>
  <si>
    <t>BUCHA DE NYLON, DIAMETRO DO FURO 8 MM, COMPRIMENTO 40 MM, COM PARAFUSO DE ROSCA SOBERBA, CABECA CHATA, FENDA SIMPLES, 4,8 X 50 MM</t>
  </si>
  <si>
    <t>PLACA DE SINALIZACAO DE SEGURANCA CONTRA INCENDIO, FOTOLUMINESCENTE, QUADRADA, *20 X 20* CM, EM PVC *2* MM ANTI-CHAMAS (SIMBOLOS, CORES E PICTOGRAMAS CONFORME NBR 16820)</t>
  </si>
  <si>
    <t>PLACA DE SINALIZACAO DE SEGURANCA CONTRA INCENDIO, FOTOLUMINESCENTE, RETANGULAR, *20 X 40* CM, EM PVC *2* MM ANTI-CHAMAS (SIMBOLOS, CORES E PICTOGRAMAS CONFORME NBR 16820)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</si>
  <si>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</si>
  <si>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92341 </t>
  </si>
  <si>
    <t>TUBO DE AÇO GALVANIZADO COM COSTURA, CLASSE MÉDIA, DN 50 (2"), CONEXÃO ROSQUEADA, INSTALADO EM PRUMADAS - FORNECIMENTO E INSTALAÇÃO. AF_10/2020</t>
  </si>
  <si>
    <t>TUBO ACO GALVANIZADO COM COSTURA, CLASSE MEDIA, DN 2", E = *3,65* MM, PESO *5,10* KG/M (NBR 5580)</t>
  </si>
  <si>
    <t>BOMBA CENTRIFUGA MOTOR ELETRICO MONOFASICO 0,74HP  DIAMETRO DE SUCCAO X ELEVACAO 1 1/4" X 1", DIAMETRO DO ROTOR 120 MM, HM/Q: 8 M / 7,70 M3/H A 24 M / 2,80 M3/H</t>
  </si>
  <si>
    <t>GERADOR PORTATIL MONOFASICO, POTENCIA 5500 VA, MOTOR A GASOLINA, POTENCIA DO MOTOR 13 CV</t>
  </si>
  <si>
    <t xml:space="preserve"> 91929 </t>
  </si>
  <si>
    <t>CABO DE COBRE FLEXÍVEL ISOLADO, 4 MM², ANTI-CHAMA 0,6/1,0 KV, PARA CIRCUITOS TERMINAIS - FORNECIMENTO E INSTALAÇÃO. AF_12/2015</t>
  </si>
  <si>
    <t>CABO DE COBRE, FLEXIVEL, CLASSE 4 OU 5, ISOLACAO EM PVC/A, ANTICHAMA BWF-B, COBERTURA PVC-ST1, ANTICHAMA BWF-B, 1 CONDUTOR, 0,6/1 KV, SECAO NOMINAL 4 MM2</t>
  </si>
  <si>
    <t xml:space="preserve"> 98297 </t>
  </si>
  <si>
    <t>CABO ELETRÔNICO CATEGORIA 6, INSTALADO EM EDIFICAÇÃO INSTITUCIONAL - FORNECIMENTO E INSTALAÇÃO. AF_11/2019</t>
  </si>
  <si>
    <t>CABO DE REDE, PAR TRANCADO UTP, 4 PARES, CATEGORIA 6 (CAT 6), ISOLAMENTO PVC (LSZH)</t>
  </si>
  <si>
    <t xml:space="preserve"> 1014 </t>
  </si>
  <si>
    <t>CENTRAL DE ALARME DE INCÊNDIO PARA 18 SETORES</t>
  </si>
  <si>
    <t>un</t>
  </si>
  <si>
    <t>ELETRICISTA (HORISTA)</t>
  </si>
  <si>
    <t xml:space="preserve"> DEINFRA - 43724 </t>
  </si>
  <si>
    <t>CENTRAL ALARME CONTRA INCÊNDIO PARA 18 SETORES</t>
  </si>
  <si>
    <t>PC</t>
  </si>
  <si>
    <t xml:space="preserve"> 1015 </t>
  </si>
  <si>
    <t>DETECTOR PONTUAL DE FUMAÇA ENDEREÇÁVEL</t>
  </si>
  <si>
    <t xml:space="preserve"> DEINFRA - 43726 </t>
  </si>
  <si>
    <t>DETECTOR OPTICO (FUMAÇA)</t>
  </si>
  <si>
    <t xml:space="preserve"> 1016 </t>
  </si>
  <si>
    <t>SINALIZADOR / ALERTA VISUAL COM FLASHES E LUZ DE LED DE ALTO BRILHO</t>
  </si>
  <si>
    <t xml:space="preserve"> 00000002 </t>
  </si>
  <si>
    <t xml:space="preserve"> 1017 </t>
  </si>
  <si>
    <t>ACIONADOR MANUAL DE BOMBA DE INCÊNDIO</t>
  </si>
  <si>
    <t xml:space="preserve"> 00000001 </t>
  </si>
  <si>
    <t xml:space="preserve"> DEINFRA - 43723 </t>
  </si>
  <si>
    <t>ACIONADOR MANUAL SEGURANÇA DE ALARME (QUEBRA-VIDRO) COM SIRENE</t>
  </si>
  <si>
    <t xml:space="preserve"> 101908 </t>
  </si>
  <si>
    <t>EXTINTOR DE INCÊNDIO PORTÁTIL COM CARGA DE PQS DE 4 KG, CLASSE BC - FORNECIMENTO E INSTALAÇÃO. AF_10/2020_PE</t>
  </si>
  <si>
    <t xml:space="preserve"> 101906 </t>
  </si>
  <si>
    <t>EXTINTOR DE INCÊNDIO PORTÁTIL COM CARGA DE CO2 DE 4 KG, CLASSE BC - FORNECIMENTO E INSTALAÇÃO. AF_10/2020_PE</t>
  </si>
  <si>
    <t>EXTINTOR DE INCENDIO PORTATIL COM CARGA DE GAS CARBONICO CO2 DE 4 KG, CLASSE BC</t>
  </si>
  <si>
    <t xml:space="preserve"> 1020 </t>
  </si>
  <si>
    <t>EXTINTOR DE INCÊNDIO PORTÁTIL COM CARGA DE PQS DE 4 KG, CLASSE ABC - FORNECIMENTO E INSTALAÇÃO.</t>
  </si>
  <si>
    <t xml:space="preserve"> 10101 </t>
  </si>
  <si>
    <t>EXTINTOR DE INCENDIO PORTATIL COM CARGA DE PO QUIMICO SECO (PQS) DE 4 KG, CLASSE ABC</t>
  </si>
  <si>
    <t xml:space="preserve"> 95810 </t>
  </si>
  <si>
    <t>CONDULETE DE PVC, TIPO LB, PARA ELETRODUTO DE PVC SOLDÁVEL DN 20 MM (1/2''), APARENTE - FORNECIMENTO E INSTALAÇÃO. AF_10/2022</t>
  </si>
  <si>
    <t>CONDULETE EM PVC, TIPO "LB", SEM TAMPA, DE 1/2" OU 3/4"</t>
  </si>
  <si>
    <t xml:space="preserve"> 104398 </t>
  </si>
  <si>
    <t>CONDULETE DE PVC, TIPO LR, PARA ELETRODUTO DE PVC SOLDÁVEL DN 20 MM (1/2''), APARENTE - FORNECIMENTO E INSTALAÇÃO. AF_10/2022</t>
  </si>
  <si>
    <t>CONDULETE EM PVC, TIPO "LR", SEM TAMPA, DE 1/2"</t>
  </si>
  <si>
    <t xml:space="preserve"> 104404 </t>
  </si>
  <si>
    <t>CONDULETE DE PVC, TIPO T, PARA ELETRODUTO DE PVC SOLDÁVEL DN 25 MM (3/4''), APARENTE - FORNECIMENTO E INSTALAÇÃO. AF_10/2022</t>
  </si>
  <si>
    <t>CONDULETE EM PVC, TIPO "T", SEM TAMPA, DE 3/4"</t>
  </si>
  <si>
    <t xml:space="preserve"> 95813 </t>
  </si>
  <si>
    <t>CONDULETE DE PVC, TIPO TB, PARA ELETRODUTO DE PVC SOLDÁVEL DN 20 MM (1/2''), APARENTE - FORNECIMENTO E INSTALAÇÃO. AF_10/2022</t>
  </si>
  <si>
    <t xml:space="preserve"> 95816 </t>
  </si>
  <si>
    <t>CONDULETE DE PVC, TIPO X, PARA ELETRODUTO DE PVC SOLDÁVEL DN 20 MM (1/2''), APARENTE - FORNECIMENTO E INSTALAÇÃO. AF_10/2022</t>
  </si>
  <si>
    <t>CONDULETE EM PVC, TIPO "X", SEM TAMPA, DE 1/2"</t>
  </si>
  <si>
    <t xml:space="preserve"> 95807 </t>
  </si>
  <si>
    <t>CONDULETE DE PVC, TIPO LL, PARA ELETRODUTO DE PVC SOLDÁVEL DN 20 MM (1/2''), APARENTE - FORNECIMENTO E INSTALAÇÃO. AF_10/2022</t>
  </si>
  <si>
    <t>CONDULETE EM PVC, TIPO "LL", SEM TAMPA, DE 1/2" OU 3/4"</t>
  </si>
  <si>
    <t xml:space="preserve"> 10103 </t>
  </si>
  <si>
    <t>PAINEL DE CONTROLE E AUTOMAÇÃO DE BOMBAS</t>
  </si>
  <si>
    <t>LOUÇAS E METAIS</t>
  </si>
  <si>
    <t xml:space="preserve"> 86915 </t>
  </si>
  <si>
    <t>TORNEIRA CROMADA DE MESA, 1/2 OU 3/4, PARA LAVATÓRIO, PADRÃO MÉDIO - FORNECIMENTO E INSTALAÇÃO. AF_01/2020</t>
  </si>
  <si>
    <t>FITA VEDA ROSCA EM ROLOS DE 18 MM X 10 M (L X C)</t>
  </si>
  <si>
    <t>TORNEIRA METALICA CROMADA DE MESA PARA LAVATORIO, BICA ALTA, COM AREJADOR (REF 1195)</t>
  </si>
  <si>
    <t xml:space="preserve"> 100866 </t>
  </si>
  <si>
    <t>BARRA DE APOIO RETA, EM ACO INOX POLIDO, COMPRIMENTO 60CM, FIXADA NA PAREDE - FORNECIMENTO E INSTALAÇÃO. AF_01/2020</t>
  </si>
  <si>
    <t xml:space="preserve"> 00004351 </t>
  </si>
  <si>
    <t>PARAFUSO NIQUELADO 3 1/2" COM ACABAMENTO CROMADO PARA FIXAR PECA SANITARIA, INCLUI PORCA CEGA, ARRUELA E BUCHA DE NYLON TAMANHO S-8</t>
  </si>
  <si>
    <t>BARRA DE APOIO RETA, EM ACO INOX POLIDO, COMPRIMENTO 60CM, DIAMETRO MINIMO 3 CM</t>
  </si>
  <si>
    <t xml:space="preserve"> 100868 </t>
  </si>
  <si>
    <t>BARRA DE APOIO RETA, EM ACO INOX POLIDO, COMPRIMENTO 80 CM,  FIXADA NA PAREDE - FORNECIMENTO E INSTALAÇÃO. AF_01/2020</t>
  </si>
  <si>
    <t>BARRA DE APOIO RETA, EM ACO INOX POLIDO, COMPRIMENTO 80CM, DIAMETRO MINIMO 3 CM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</si>
  <si>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</si>
  <si>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</si>
  <si>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86887 </t>
  </si>
  <si>
    <t>ENGATE FLEXÍVEL EM INOX, 1/2  X 40CM - FORNECIMENTO E INSTALAÇÃO. AF_01/2020</t>
  </si>
  <si>
    <t xml:space="preserve"> 86872 </t>
  </si>
  <si>
    <t>TANQUE DE LOUÇA BRANCA COM COLUNA, 30L OU EQUIVALENTE - FORNECIMENTO E INSTALAÇÃO. AF_01/2020</t>
  </si>
  <si>
    <t>TANQUE DE LOUCA BRANCA, COM COLUNA, *30* L</t>
  </si>
  <si>
    <t>REJUNTE EPOXI, QUALQUER COR</t>
  </si>
  <si>
    <t xml:space="preserve"> 99855 </t>
  </si>
  <si>
    <t>CORRIMÃO SIMPLES, DIÂMETRO EXTERNO = 1 1/2", EM AÇO GALVANIZADO. AF_04/2019_P</t>
  </si>
  <si>
    <t>ELETRODO REVESTIDO AWS - E6013, DIAMETRO IGUAL A 2,50 MM</t>
  </si>
  <si>
    <t>SUPORTE PARA CALHA DE 150 MM EM FERRO GALVANIZADO</t>
  </si>
  <si>
    <t>TUBO ACO GALVANIZADO COM COSTURA, CLASSE LEVE, DN 40 MM ( 1 1/2"),  E = 3,00 MM,  *3,48* KG/M (NBR 5580)</t>
  </si>
  <si>
    <t xml:space="preserve"> 99841 </t>
  </si>
  <si>
    <t>GUARDA-CORPO PANORÂMICO COM PERFIS DE ALUMÍNIO E VIDRO LAMINADO 8 MM, FIXADO COM CHUMBADOR MECÂNICO. AF_04/2019_P</t>
  </si>
  <si>
    <t>CHAPA DE ACO GROSSA, ASTM A36, E = 3/8 " (9,53 MM) 74,69 KG/M2</t>
  </si>
  <si>
    <t>PARAFUSO DE ACO TIPO CHUMBADOR PARABOLT, DIAMETRO 3/8", COMPRIMENTO 75 MM</t>
  </si>
  <si>
    <t>PARAFUSO DE FERRO POLIDO, SEXTAVADO, COM ROSCA INTEIRA, DIAMETRO 5/16", COMPRIMENTO 3/4", COM PORCA E ARRUELA LISA LEVE</t>
  </si>
  <si>
    <t>VIDRO COMUM LAMINADO LISO INCOLOR DUPLO, ESPESSURA TOTAL 8 MM (CADA CAMADA DE 4 MM) - COLOCADO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</si>
  <si>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</si>
  <si>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</si>
  <si>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TUBO ACO GALVANIZADO COM COSTURA, CLASSE LEVE, DN 20 MM ( 3/4"),  E = 2,25 MM,  *1,3* KG/M (NBR 5580)</t>
  </si>
  <si>
    <t>TUBO ACO GALVANIZADO COM COSTURA, CLASSE LEVE, DN 25 MM ( 1"),  E = 2,65 MM,  *2,11* KG/M (NBR 5580)</t>
  </si>
  <si>
    <t>TUBO ACO GALVANIZADO COM COSTURA, CLASSE LEVE, DN 32 MM ( 1 1/4"),  E = 2,65 MM,  *2,71* KG/M (NBR 5580)</t>
  </si>
  <si>
    <t xml:space="preserve"> 100858 </t>
  </si>
  <si>
    <t>MICTÓRIO SIFONADO LOUÇA BRANCA  PADRÃO MÉDIO  FORNECIMENTO E INSTALAÇÃO. AF_01/2020</t>
  </si>
  <si>
    <t>CONJUNTO DE LIGACAO PARA BACIA SANITARIA AJUSTAVEL, EM PLASTICO BRANCO, COM TUBO, CANOPLA E ESPUDE</t>
  </si>
  <si>
    <t>MICTORIO INDICUDUAL, SIFONADO, LOUCA BRANCA, SEM COMPLEMENTOS</t>
  </si>
  <si>
    <t xml:space="preserve"> 100874 </t>
  </si>
  <si>
    <t>PUXADOR PARA PCD, FIXADO NA PORTA - FORNECIMENTO E INSTALAÇÃO. AF_01/2020</t>
  </si>
  <si>
    <t xml:space="preserve"> 86904 </t>
  </si>
  <si>
    <t>LAVATÓRIO LOUÇA BRANCA SUSPENSO, 29,5 X 39CM OU EQUIVALENTE, PADRÃO POPULAR - FORNECIMENTO E INSTALAÇÃO. AF_01/2020</t>
  </si>
  <si>
    <t>LAVATORIO DE LOUCA BRANCA, SUSPENSO (SEM COLUNA), DIMENSOES *40 X 30* CM</t>
  </si>
  <si>
    <t xml:space="preserve"> 86885 </t>
  </si>
  <si>
    <t>ENGATE FLEXÍVEL EM PLÁSTICO BRANCO, 1/2 X 40CM - FORNECIMENTO E INSTALAÇÃO. AF_01/2020</t>
  </si>
  <si>
    <t>ENGATE/RABICHO FLEXIVEL PLASTICO (PVC OU ABS) BRANCO 1/2 " X 40 CM</t>
  </si>
  <si>
    <t xml:space="preserve"> 86883 </t>
  </si>
  <si>
    <t>SIFÃO DO TIPO FLEXÍVEL EM PVC 1  X 1.1/2  - FORNECIMENTO E INSTALAÇÃO. AF_01/2020</t>
  </si>
  <si>
    <t>SIFAO / TUBO SINFONADO EXTENSIVEL/SANFONADO, UNIVERSAL/ SIMPLES, ENTRE *50 A 70* CM, DE PLASTICO BRANCO</t>
  </si>
  <si>
    <t xml:space="preserve"> 100849 </t>
  </si>
  <si>
    <t>ASSENTO SANITÁRIO CONVENCIONAL - FORNECIMENTO E INSTALACAO. AF_01/2020</t>
  </si>
  <si>
    <t>ASSENTO SANITARIO DE PLASTICO, TIPO CONVENCIONAL</t>
  </si>
  <si>
    <t>MARMORES E GRANITO</t>
  </si>
  <si>
    <t xml:space="preserve"> 101965 </t>
  </si>
  <si>
    <t>PEITORIL LINEAR EM GRANITO OU MÁRMORE, L = 15CM, COMPRIMENTO DE ATÉ 2M, ASSENTADO COM ARGAMASSA 1:6 COM ADITIVO. AF_11/2020</t>
  </si>
  <si>
    <t xml:space="preserve"> 87283 </t>
  </si>
  <si>
    <t>ARGAMASSA TRAÇO 1:6 (EM VOLUME DE CIMENTO E AREIA MÉDIA ÚMIDA) COM ADIÇÃO DE PLASTIFICANTE PARA EMBOÇO/MASSA ÚNICA/ASSENTAMENTO DE ALVENARIA DE VEDAÇÃO, PREPARO MECÂNICO COM BETONEIRA 400 L. AF_08/2019</t>
  </si>
  <si>
    <t xml:space="preserve"> 88274 </t>
  </si>
  <si>
    <t>MARMORISTA/GRANITEIRO COM ENCARGOS COMPLEMENTARES</t>
  </si>
  <si>
    <t>PEITORIL EM MARMORE, POLIDO, BRANCO COMUM, L= *15* CM, E=  *2,0* CM, COM PINGADEIRA</t>
  </si>
  <si>
    <t xml:space="preserve"> 98695 </t>
  </si>
  <si>
    <t>SOLEIRA EM MÁRMORE, LARGURA 15 CM, ESPESSURA 2,0 CM. AF_09/2020</t>
  </si>
  <si>
    <t>SOLEIRA/ PEITORIL EM MARMORE, POLIDO, BRANCO COMUM, L= *15* CM, E=  *2* CM,  CORTE RETO</t>
  </si>
  <si>
    <t xml:space="preserve"> 102255 </t>
  </si>
  <si>
    <t>TAPA VISTA DE MICTÓRIO EM GRANITO CINZA POLIDO, ESP = 3CM, ASSENTADO COM ARGAMASSA COLANTE AC III-E . AF_01/2021</t>
  </si>
  <si>
    <t>ARGAMASSA COLANTE TIPO AC III E</t>
  </si>
  <si>
    <t>DIVISORIA EM GRANITO, COM DUAS FACES POLIDAS, TIPO ANDORINHA/ QUARTZ/ CASTELO/ CORUMBA OU OUTROS EQUIVALENTES DA REGIAO, E=  *3,0*  CM</t>
  </si>
  <si>
    <t xml:space="preserve"> 102253 </t>
  </si>
  <si>
    <t>DIVISORIA SANITÁRIA, TIPO CABINE, EM GRANITO CINZA POLIDO, ESP = 3CM, ASSENTADO COM ARGAMASSA COLANTE AC III-E, EXCLUSIVE FERRAGENS. AF_01/2021</t>
  </si>
  <si>
    <t>ADESIVO ESTRUTURAL A BASE DE RESINA EPOXI, BICOMPONENTE, PASTOSO (TIXOTROPICO)</t>
  </si>
  <si>
    <t xml:space="preserve"> 86895 </t>
  </si>
  <si>
    <t>BANCADA DE GRANITO CINZA POLIDO, DE 0,50 X 0,60 M, PARA LAVATÓRIO - FORNECIMENTO E INSTALAÇÃO. AF_01/2020</t>
  </si>
  <si>
    <t>MASSA PLASTICA PARA MARMORE/GRANITO</t>
  </si>
  <si>
    <t>GRANITO PARA BANCADA, POLIDO, TIPO ANDORINHA/ QUARTZ/ CASTELO/ CORUMBA OU OUTROS EQUIVALENTES DA REGIAO, E=  *2,5* CM</t>
  </si>
  <si>
    <t>SUPORTE MAO-FRANCESA EM ACO, ABAS IGUAIS 30 CM, CAPACIDADE MINIMA 60 KG, BRANCO</t>
  </si>
  <si>
    <t xml:space="preserve"> 86889 </t>
  </si>
  <si>
    <t>BANCADA DE GRANITO CINZA POLIDO, DE 1,50 X 0,60 M, PARA PIA DE COZINHA - FORNECIMENTO E INSTALAÇÃO. AF_01/2020</t>
  </si>
  <si>
    <t>SUPORTE MAO-FRANCESA EM ACO, ABAS IGUAIS 40 CM, CAPACIDADE MINIMA 70 KG, BRANCO</t>
  </si>
  <si>
    <t xml:space="preserve"> 93441 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</si>
  <si>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</si>
  <si>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 xml:space="preserve"> 86884 </t>
  </si>
  <si>
    <t>ENGATE FLEXÍVEL EM PLÁSTICO BRANCO, 1/2 X 30CM - FORNECIMENTO E INSTALAÇÃO. AF_01/2020</t>
  </si>
  <si>
    <t xml:space="preserve"> 86911 </t>
  </si>
  <si>
    <t>TORNEIRA CROMADA LONGA, DE PAREDE, 1/2 OU 3/4, PARA PIA DE COZINHA, PADRÃO POPULAR - FORNECIMENTO E INSTALAÇÃO. AF_01/2020</t>
  </si>
  <si>
    <t xml:space="preserve"> 86935 </t>
  </si>
  <si>
    <t>CUBA DE EMBUTIR DE AÇO INOXIDÁVEL MÉDIA, INCLUSO VÁLVULA TIPO AMERICANA EM METAL CROMADO E SIFÃO FLEXÍVEL EM PVC - FORNECIMENTO E INSTALAÇÃO. AF_01/2020</t>
  </si>
  <si>
    <t>CLIMATIZAÇÃO</t>
  </si>
  <si>
    <t xml:space="preserve"> 103276 </t>
  </si>
  <si>
    <t>AR CONDICIONADO SPLIT ON/OFF, CASSETE (TETO), 60000 BTU/H, CICLO QUENTE/FRIO - FORNECIMENTO E INSTALAÇÃO. AF_11/2021_PE</t>
  </si>
  <si>
    <t xml:space="preserve"> 100308 </t>
  </si>
  <si>
    <t>MECÂNICO DE REFRIGERAÇÃO COM ENCARGOS COMPLEMENTARES</t>
  </si>
  <si>
    <t>CHUMBADOR, DIAMETRO 1/4" COM PARAFUSO 1/4" X 40 MM</t>
  </si>
  <si>
    <t>ARRUELA  EM ACO GALVANIZADO, DIAMETRO EXTERNO = 35MM, ESPESSURA = 3MM, DIAMETRO DO FURO= 18MM</t>
  </si>
  <si>
    <t>AR CONDICIONADO SPLIT ON/OFF, CASSETE (TETO), 60000 BTUS/H, CICLO QUENTE/FRIO, 60 HZ, CLASSIFICACAO ENERGETICA A - SELO PROCEL, GAS HFC, CONTROLE S/ FIO</t>
  </si>
  <si>
    <t xml:space="preserve"> 103250 </t>
  </si>
  <si>
    <t>AR CONDICIONADO SPLIT INVERTER, HI-WALL (PAREDE), 18000 BTU/H, CICLO FRIO - FORNECIMENTO E INSTALAÇÃO. AF_11/2021_PE</t>
  </si>
  <si>
    <t>AR CONDICIONADO SPLIT INVERTER, HI-WALL (PAREDE), 18000 BTU/H, CICLO FRIO, 60HZ, CLASSIFICACAO A (SELO PROCEL), GAS HFC, CONTROLE S/FIO</t>
  </si>
  <si>
    <t xml:space="preserve"> 103254 </t>
  </si>
  <si>
    <t>AR CONDICIONADO SPLIT ON/OFF, HI-WALL (PAREDE), 24000 BTUS/H, CICLO FRIO - FORNECIMENTO E INSTALAÇÃO. AF_11/2021_PE</t>
  </si>
  <si>
    <t>AR CONDICIONADO SPLIT ON/OFF, HI-WALL (PAREDE), 24000 BTUS/H, CICLO FRIO, 60 HZ, CLASSIFICACAO ENERGETICA A - SELO PROCEL, GAS HFC, CONTROLE S/ FIO</t>
  </si>
  <si>
    <t xml:space="preserve"> 88277 </t>
  </si>
  <si>
    <t>MONTADOR (TUBO AÇO/EQUIPAMENTOS) COM ENCARGOS COMPLEMENTARES</t>
  </si>
  <si>
    <t xml:space="preserve"> 1049 </t>
  </si>
  <si>
    <t>DUTO FLEXÍVEL Ø 8" EM ALUMÍNIO</t>
  </si>
  <si>
    <t>m</t>
  </si>
  <si>
    <t xml:space="preserve"> 10131 </t>
  </si>
  <si>
    <t xml:space="preserve">DUTO FLEXÍVEL Ø 8" EM ALUMÍNIO </t>
  </si>
  <si>
    <t xml:space="preserve"> 1050 </t>
  </si>
  <si>
    <t>DUTO FLEXÍVEL Ø 6" EM ALUMÍNIO</t>
  </si>
  <si>
    <t xml:space="preserve"> 10132 </t>
  </si>
  <si>
    <t xml:space="preserve">DUTO FLEXÍVEL Ø 6" EM ALUMÍNIO </t>
  </si>
  <si>
    <t xml:space="preserve"> 1051 </t>
  </si>
  <si>
    <t>DIFUSOR DIRECIONAL 4 VIAS EM ALUMÍNIO ANODIZADO COM REGISTRO DE VAZÃO CONSTANTE E CAIXA PLENUM</t>
  </si>
  <si>
    <t xml:space="preserve"> 10134 </t>
  </si>
  <si>
    <t>CAIXA PLENUM TAM 5 EM CHAPA GALVANIZADA BOCAL Ø200MM</t>
  </si>
  <si>
    <t xml:space="preserve"> 10135 </t>
  </si>
  <si>
    <t>DIFUSOR DIRECIONAL 4 VIAS PADRÃO EUROPEU</t>
  </si>
  <si>
    <t xml:space="preserve"> 10133 </t>
  </si>
  <si>
    <t>REGISTRO DE VAZÃO CONSTANTE Qmin: 225M3/H Qmax: 400M3/H, Ø200MM</t>
  </si>
  <si>
    <t xml:space="preserve"> 1052 </t>
  </si>
  <si>
    <t>INSTALAÇÃO DE VENTILAÇÃO HELICOCENTRÍFUGO 280M³/H EM AMBIENTES SEM JANELA, INCLUI FORNECIMENTO</t>
  </si>
  <si>
    <t xml:space="preserve"> 10136 </t>
  </si>
  <si>
    <t>VENTILADOR HELICOCENTRÍFUGO COM VAZÃO DE 280M³/H</t>
  </si>
  <si>
    <t xml:space="preserve"> 103244 </t>
  </si>
  <si>
    <t>AR CONDICIONADO SPLIT INVERTER, HI-WALL (PAREDE), 9000 BTU/H, CICLO FRIO - FORNECIMENTO E INSTALAÇÃO. AF_11/2021_PE</t>
  </si>
  <si>
    <t>AR CONDICIONADO SPLIT INVERTER, HI-WALL (PAREDE), 9000 BTU/H, CICLO FRIO, 60HZ, CLASSIFICACAO A (SELO PROCEL), GAS HFC, CONTROLE S/FIO</t>
  </si>
  <si>
    <t xml:space="preserve"> 1072 </t>
  </si>
  <si>
    <t>GRADE DE PROTEÇÃO PARA CONDENSADORAS DE AR CONDIDIONADO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</si>
  <si>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</si>
  <si>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</si>
  <si>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>TUBO DE COBRE FLEXIVEL, D = 1/4 ", E = 0,79 MM, PARA AR-CONDICIONADO/ INSTALACOES GAS RESIDENCIAIS E COMERCIAIS</t>
  </si>
  <si>
    <t>TUBO DE BORRACHA ELASTOMERICA FLEXIVEL, PRETA, PARA ISOLAMENTO TERMICO DE TUBULACAO, DN 1/4" (6 MM), E= 9 MM, COEFICIENTE DE CONDUTIVIDADE TERMICA 0,036W/mK, VAPOR DE AGUA MAIOR OU IGUAL A 10.000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</si>
  <si>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</si>
  <si>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</si>
  <si>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>TUBO DE COBRE FLEXIVEL, D = 1/2 ", E = 0,79 MM, PARA AR-CONDICIONADO/ INSTALACOES GAS RESIDENCIAIS E COMERCIAIS</t>
  </si>
  <si>
    <t>TUBO DE BORRACHA ELASTOMERICA FLEXIVEL, PRETA, PARA ISOLAMENTO TERMICO DE TUBULACAO, DN 1/2" (12 MM), E= 19 MM, COEFICIENTE DE CONDUTIVIDADE TERMICA 0,036W/mK, VAPOR DE AGUA MAIOR OU IGUAL A 10.000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</si>
  <si>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</si>
  <si>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</si>
  <si>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>TUBO DE COBRE FLEXIVEL, D = 3/8 ", E = 0,79 MM, PARA AR-CONDICIONADO/ INSTALACOES GAS RESIDENCIAIS E COMERCIAIS</t>
  </si>
  <si>
    <t>TUBO DE BORRACHA ELASTOMERICA FLEXIVEL, PRETA, PARA ISOLAMENTO TERMICO DE TUBULACAO, DN 3/8" (10 MM), E= 19 MM, COEFICIENTE DE CONDUTIVIDADE TERMICA 0,036W/mK, VAPOR DE AGUA MAIOR OU IGUAL A 10.000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</si>
  <si>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</si>
  <si>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</si>
  <si>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>TUBO DE COBRE FLEXIVEL, D = 5/8 ", E = 0,79 MM, PARA AR-CONDICIONADO/ INSTALACOES GAS RESIDENCIAIS E COMERCIAIS</t>
  </si>
  <si>
    <t>TUBO DE BORRACHA ELASTOMERICA FLEXIVEL, PRETA, PARA ISOLAMENTO TERMICO DE TUBULACAO, DN 5/8" (15 MM), E= 19 MM, COEFICIENTE DE CONDUTIVIDADE TERMICA 0,036W/MK, VAPOR DE AGUA MAIOR OU IGUAL A 10.000</t>
  </si>
  <si>
    <t xml:space="preserve"> 103292 </t>
  </si>
  <si>
    <t>TUBO EM COBRE FLEXÍVEL, DN 5/8", COM ISOLAMENTO, INSTALADO EM FORRO, PARA RAMAL DE ALIMENTAÇÃO DE AR CONDICIONADO, INCLUSO FIXADOR. AF_11/2021</t>
  </si>
  <si>
    <t xml:space="preserve"> 91166 </t>
  </si>
  <si>
    <t>FIXAÇÃO DE TUBOS HORIZONTAIS DE PEX DIAMETROS IGUAIS OU INFERIORES A 40 MM COM ABRAÇADEIRA PLÁSTICA 390 MM, FIXADA EM LAJE. AF_05/2015</t>
  </si>
  <si>
    <t xml:space="preserve"> 97334 </t>
  </si>
  <si>
    <t>TUBO EM COBRE FLEXÍVEL, DN 5/8, COM ISOLAMENTO, INSTALADO EM RAMAL DE ALIMENTAÇÃO DE AR CONDICIONADO COM CONDENSADORA CENTRAL   FORNECIMENTO E INSTALAÇÃO. AF_12/2015</t>
  </si>
  <si>
    <t>LIMPEZA</t>
  </si>
  <si>
    <t xml:space="preserve"> 99804 </t>
  </si>
  <si>
    <t>LIMPEZA DE PISO CERÂMICO OU PORCELANATO UTILIZANDO DETERGENTE NEUTRO E ESCOVAÇÃO MANUAL. AF_04/2019</t>
  </si>
  <si>
    <t>DETERGENTE NEUTRO USO GERAL, CONCENTRADO</t>
  </si>
  <si>
    <t xml:space="preserve"> 99817 </t>
  </si>
  <si>
    <t>LIMPEZA DE LAVATÓRIO DE LOUÇA COM BANCADA DE PEDRA, INCLUSIVE METAIS CORRESPONDENTES. AF_04/2019</t>
  </si>
  <si>
    <t>DESINFETANTE PRONTO USO</t>
  </si>
  <si>
    <t xml:space="preserve"> 99806 </t>
  </si>
  <si>
    <t>LIMPEZA DE REVESTIMENTO CERÂMICO EM PAREDE COM PANO ÚMIDO AF_04/2019</t>
  </si>
  <si>
    <t xml:space="preserve"> 99821 </t>
  </si>
  <si>
    <t>LIMPEZA DE JANELA DE VIDRO COM CAIXILHO EM AÇO/ALUMÍNIO/PVC. AF_04/2019</t>
  </si>
  <si>
    <t>DILUENTE AGUARRAS</t>
  </si>
  <si>
    <t>LIMPA VIDROS COM PULVERIZADOR</t>
  </si>
  <si>
    <t xml:space="preserve"> 1075 </t>
  </si>
  <si>
    <t>ADMINISTRAÇÃO LOCAL (CONFORME ACÓRDÃO nº 2622/2013 TCU)</t>
  </si>
  <si>
    <t xml:space="preserve"> 90777 </t>
  </si>
  <si>
    <t>ENGENHEIRO CIVIL DE OBRA JUNIOR COM ENCARGOS COMPLEMENTARES</t>
  </si>
  <si>
    <t xml:space="preserve"> 100533 </t>
  </si>
  <si>
    <t>TECNICO DE EDIFICACOES COM ENCARGOS COMPLEMENTARES</t>
  </si>
  <si>
    <t xml:space="preserve"> 90781 </t>
  </si>
  <si>
    <t>TOPOGRAFO COM ENCARGOS COMPLEMENTARES</t>
  </si>
  <si>
    <t>COMPLEMENTOS E OUTROS SERVIÇOS</t>
  </si>
  <si>
    <t xml:space="preserve"> 10164 </t>
  </si>
  <si>
    <t>PLANO DE GERÊNCIAMENTO DE RESÍDUOS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</si>
  <si>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</si>
  <si>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</si>
  <si>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</si>
  <si>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</si>
  <si>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</si>
  <si>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</si>
  <si>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</si>
  <si>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>COLOCAÇÃO DE TELA EM ANDAIME FACHADEIRO. AF_11/2017</t>
  </si>
  <si>
    <t>ABRACADEIRA DE NYLON PARA AMARRACAO DE CABOS, COMPRIMENTO DE 200 X *4,6* MM</t>
  </si>
  <si>
    <t>TELA FACHADEIRA EM POLIETILENO, ROLO DE 3 X 100 M (L X C), COR BRANCA, SEM LOGOMARCA - PARA PROTECAO DE OBRAS</t>
  </si>
  <si>
    <t xml:space="preserve"> DEINFRA 42517 </t>
  </si>
  <si>
    <t>Projeto Protecao Atmosferica</t>
  </si>
  <si>
    <t>8.1</t>
  </si>
  <si>
    <t>11.1</t>
  </si>
  <si>
    <t>19.3</t>
  </si>
  <si>
    <t>19.4</t>
  </si>
  <si>
    <t>FORNECIMENTO E INSTALAÇÃO DE PLACA DE OBRA COM CHAPA GALVANIZADA E ESTRUTURA DE MADEIRA. AF_03/2022_PS</t>
  </si>
  <si>
    <t>REATERRO MANUAL DE VALAS, COM COMPACTADOR DE SOLOS DE PERCUSSÃO. AF_08/2023</t>
  </si>
  <si>
    <t>LUMINÁRIA TIPO CALHA, DE SOBREPOR, COM 2 LÂMPADAS TUBULARES LED DE 18 W, SEM REATOR - FORNECIMENTO E INSTALAÇÃO. AF_09/2024</t>
  </si>
  <si>
    <t>LUMINÁRIA TIPO SPOT, DE SOBREPOR, COM 1 LÂMPADA LED PAR20 - FORNECIMENTO E INSTALAÇÃO. AF_09/2024</t>
  </si>
  <si>
    <t>LÂMPADA COMPACTA DE LED 6 W, BASE E27 - FORNECIMENTO E INSTALAÇÃO. AF_09/2024</t>
  </si>
  <si>
    <t>PAREDE DE MADEIRA COMPENSADA PARA CONSTRUÇÃO TEMPORÁRIA EM CHAPA SIMPLES, EXTERNA, SEM VÃO. AF_03/2024</t>
  </si>
  <si>
    <t>PAREDE DE MADEIRA COMPENSADA PARA CONSTRUÇÃO TEMPORÁRIA EM CHAPA SIMPLES, INTERNA, COM ÁREA LÍQUIDA MENOR QUE 6 M², COM VÃO. AF_03/2024</t>
  </si>
  <si>
    <t>PAREDE DE MADEIRA COMPENSADA PARA CONSTRUÇÃO TEMPORÁRIA EM CHAPA SIMPLES, INTERNA, SEM VÃO. AF_03/2024</t>
  </si>
  <si>
    <t>LÂMPADA COMPACTA DE LED 10 W, BASE E27 - FORNECIMENTO E INSTALAÇÃO. AF_09/2024</t>
  </si>
  <si>
    <t>PAREDE DE MADEIRA COMPENSADA PARA CONSTRUÇÃO TEMPORÁRIA EM CHAPA SIMPLES, EXTERNA, SEM VÃO. AF_05/2018</t>
  </si>
  <si>
    <t>REVESTIMENTO DECORATIVO MONOCAMADA EXECUTADO MANUALMENTE EM FACHADA DE UM EDIFÍCIO DE ESTRUTURA CONVENCIONAL E ACABAMENTO RASPADO. AF_03/2024</t>
  </si>
  <si>
    <t xml:space="preserve">CONECTOR GRAMPO METÁLICO TIPO OLHAL, PARA SPDA, PARA HASTE DE ATERRAMENTO DE 3/4'' E CABOS DE 10 A 50 MM2 - FORNECIMENTO E INSTALAÇÃO. AF_08/2023 </t>
  </si>
  <si>
    <t xml:space="preserve">PONTALETE *7,5 X 7,5* CM EM PINUS, MISTA OU EQUIVALENTE DA REGIAO - BRUTA </t>
  </si>
  <si>
    <t xml:space="preserve">TABUA *2,5 X 15 CM EM PINUS, MISTA OU EQUIVALENTE DA REGIAO - BRUTA </t>
  </si>
  <si>
    <t xml:space="preserve">PINTURA IMUNIZANTE PARA MADEIRA, 2 DEMÃOS. AF_01/2021 </t>
  </si>
  <si>
    <t xml:space="preserve">PREGO DE ACO POLIDO COM CABECA 10 X 10 (7/8 X 17) </t>
  </si>
  <si>
    <t xml:space="preserve">PREGO DE ACO POLIDO COM CABECA 17 X 27 (2 1/2 X 11) </t>
  </si>
  <si>
    <t xml:space="preserve">SARRAFO *2,5 X 10* CM EM PINUS, MISTA OU EQUIVALENTE DA REGIAO - BRUTA </t>
  </si>
  <si>
    <t>LUMINÁRIA ARANDELA TIPO TARTARUGA, DE SOBREPOR, COM 1 LÂMPADA LED DE 6 W, SEM REATOR - FORNECIMENTO E INSTALAÇÃO. AF_09/2024</t>
  </si>
  <si>
    <t xml:space="preserve">LUMINARIA TIPO TARTARUGA PARA AREA EXTERNA EM ALUMINIO, COM GRADE, PARA 1 LAMPADA, BASE E27, POTENCIA MAXIMA 40/60 W (NAO INCLUI LAMPADA) </t>
  </si>
  <si>
    <t>GUARDA-CORPO EM LAJE PÓS-DESFÔRMA COM ESCORAS DE MADEIRA ESTRONCADAS NA ESTRUTURA, TRAVESSÕES DE MADEIRA E  FECHAMENTO EM TELA DE POLIPROPILENO PARA EDIFÍCIOS COM ATÉ 4 PAVIMENTOS (1 MONTAGEM). AF_03/2024</t>
  </si>
  <si>
    <t>TABUA APARELHADA *2,5 X 15* CM, EM MACARANDUBA/MASSARANDUBA, ANGELIM OU EQUIVALENTE DA REGIAO</t>
  </si>
  <si>
    <t>M2</t>
  </si>
  <si>
    <t>DEMOLIÇÃO DE ARGAMASSAS, DE FORMA DE FORMA MECANIZADA COM MARTELETE, SEM REAPROVEITAMENTO. AF_09/2023</t>
  </si>
  <si>
    <t>REMOÇÃO DE JANELAS, DE FORMA MANUAL, SEM REAPROVEITAMENTO. AF_09/2023</t>
  </si>
  <si>
    <t>REMOÇÃO DE TAPUME/ CHAPAS METÁLICAS E DE MADEIRA, DE FORMA MANUAL, SEM REAPROVEITAMENTO. AF_09/2023</t>
  </si>
  <si>
    <t>DEMOLIÇÃO DE PISO DE CONCRETO SIMPLES, DE FORMA MECANIZADA COM MARTELETE, SEM REAPROVEITAMENTO. AF_09/2023</t>
  </si>
  <si>
    <t>COMPRESSOR DE AR REBOCÁVEL, VAZÃO 89 PCM, PRESSÃO EFETIVA DE TRABALHO 102 PSI, MOTOR DIESEL, POTÊNCIA 20 CV - CHI DIURNO. AF_06/2015</t>
  </si>
  <si>
    <t>COMPRESSOR DE AR REBOCÁVEL, VAZÃO 89 PCM, PRESSÃO EFETIVA DE TRABALHO 102 PSI, MOTOR DIESEL, POTÊNCIA 20 CV - CHP DIURNO. AF_06/2015</t>
  </si>
  <si>
    <t>CHUMBAMENTO LINEAR EM ALVENARIA PARA ELETRODUTOS COM DIÂMETROS MENORES OU IGUAIS A 40 MM. AF_09/2023</t>
  </si>
  <si>
    <t>M3</t>
  </si>
  <si>
    <t>PREGO DE ACO POLIDO COM CABECA 22 X 48 (4 1/4 X 5)</t>
  </si>
  <si>
    <t>VIGA NAO APARELHADA *6 X 12* CM, EM MACARANDUBA/MASSARANDUBA, ANGELIM OU EQUIVALENTE DA REGIAO - BRUTA</t>
  </si>
  <si>
    <t>11.2</t>
  </si>
  <si>
    <t>FORRO EM DRYWALL, PARA AMBIENTES COMERCIAIS, INCLUSIVE ESTRUTURA BIRECIONAL DE FIXAÇÃO. AF_08/2023_PS</t>
  </si>
  <si>
    <t>ARAME GALVANIZADO 6 BWG, D = 5,16 MM (0,157 KG/M), OU 8 BWG, D = 4,19 MM (0,101 KG/M), OU 10 BWG, D = 3,40 MM (0,0713 KG/M)</t>
  </si>
  <si>
    <t>PARAFUSO ZINCADO, AUTOBROCANTE, FLANGEADO, 4,2 MM X 19 MM</t>
  </si>
  <si>
    <t>PENDURAL OU PRESILHA REGULADORA, EM ACO GALVANIZADO, COM CORPO, MOLA E REBITE, PARA PERFIL TIPO CANALETA DE ESTRUTURA EM FORROS DRYWALL</t>
  </si>
  <si>
    <t>PERFIL CANALETA, FORMATO C, EM ACO ZINCADO, PARA ESTRUTURA FORRO DRYWALL, E = 0,5 MM, *46 X 18* (L X H), COMPRIMENTO 3 M</t>
  </si>
  <si>
    <t>13.3</t>
  </si>
  <si>
    <t>APLICAÇÃO MANUAL DE FUNDO SELADOR ACRÍLICO EM PANOS COM PRESENÇA DE VÃOS DE EDIFÍCIOS DE MÚLTIPLOS PAVIMENTOS. AF_03/2024</t>
  </si>
  <si>
    <t>SELADOR ACRILICO OPACO PREMIUM INTERIOR/EXTERIOR</t>
  </si>
  <si>
    <t>13.4</t>
  </si>
  <si>
    <t>EMASSAMENTO COM MASSA LÁTEX, APLICAÇÃO EM PAREDE, DUAS DEMÃOS, LIXAMENTO MANUAL. AF_04/2023</t>
  </si>
  <si>
    <t>MASSA CORRIDA PARA SUPERFICIES DE AMBIENTES INTERNOS</t>
  </si>
  <si>
    <t>LIXA EM FOLHA PARA PAREDE OU MADEIRA, NUMERO 120, COR VERMELHA</t>
  </si>
  <si>
    <t>13.5</t>
  </si>
  <si>
    <t>EMASSAMENTO COM MASSA LÁTEX, APLICAÇÃO EM TETO, DUAS DEMÃOS, LIXAMENTO MANUAL. AF_04/2023</t>
  </si>
  <si>
    <t>13.6</t>
  </si>
  <si>
    <t>PINTURA LÁTEX ACRÍLICA PREMIUM, APLICAÇÃO MANUAL EM TETO, DUAS DEMÃOS. AF_04/2023</t>
  </si>
  <si>
    <t>RASGO LINEAR MANUAL EM ALVENARIA, PARA ELETRODUTOS, DIÂMETROS MENORES OU IGUAIS A 40 MM. AF_09/2023</t>
  </si>
  <si>
    <t>ELETRODUTO FLEXÍVEL CORRUGADO REFORÇADO, PVC, DN 25 MM (3/4"), PARA CIRCUITOS TERMINAIS, INSTALADO EM PAREDE - FORNECIMENTO E INSTALAÇÃO. AF_03/2023</t>
  </si>
  <si>
    <t>ELETRODUTO PVC FLEXIVEL CORRUGADO, REFORCADO, COR LARANJA, DE 25 MM, PARA LAJES E PISOS</t>
  </si>
  <si>
    <t>AR CONDICIONADO SPLIT ON/OFF, CASSETE (TETO), 24000 BTU/H, CICLO QUENTE/FRIO - FORNECIMENTO E INSTALAÇÃO. AF_11/2021_PE</t>
  </si>
  <si>
    <t>VERGALHAO ZINCADO ROSCA TOTAL, 1/4" (6,3 MM)</t>
  </si>
  <si>
    <t>AR CONDICIONADO SPLIT ON/OFF, CASSETE (TETO), 24000 BTUS/H, CICLO QUENTE/FRIO, 60 HZ, CLASSIFICACAO ENERGETICA C - SELO PROCEL, GAS HFC, CONTROLE S/ FIO</t>
  </si>
  <si>
    <t>ARRUELA EM ACO GALVANIZADO, DIAMETRO EXTERNO = 35MM, ESPESSURA = 3MM, DIAMETRO DO FURO= 18MM</t>
  </si>
  <si>
    <t>PARAFUSO DE ACO ZINCADO, SEXTAVADO, COM ROSCA INTEIRA, DIAMETRO 5/16", COMPRIMENTO 3/4", COM PORCA E ARRUELA LISA LEVE</t>
  </si>
  <si>
    <t>CHUMBADOR DE ACO ZINCADO, DIAMETRO 1/4" COM PARAFUSO 1/4" X 40 MM</t>
  </si>
  <si>
    <t>IMPLANTAÇÃO, URBANIZAÇÃO E SERVIÇOS EXTERNOS</t>
  </si>
  <si>
    <t>ESCAVAÇÃO MECANIZADA DE VALA COM PROF. ATÉ 1,5 M (MÉDIA MONTANTE E JUSANTE/UMA COMPOSIÇÃO POR TRECHO), ESCAVADEIRA (0,8 M3),LARG. MENOR QUE 1,5 M, EM SOLO DE 1A CATEGORIA, LOCAIS COM BAIXO NÍVEL DE INTERFERÊNCIA. AF_09/2024</t>
  </si>
  <si>
    <t>DRENO PROFUNDO (SEÇÃO 0,50 X 1,50 M), COM TUBO DE PEAD CORRUGADO PERFURADO, DN 100 MM, ]ENCHIMENTO COM BRITA, ENVOLVIDO COM MANTA GEOTÊXTIL. AF_07/2021</t>
  </si>
  <si>
    <t>ESCAVAÇÃO MECANIZADA DE VALA COM PROFUNDIDADE ATÉ 1,5 M (MÉDIA MONTANTE E JUSANTE/UMA COMPOSIÇÃO POR TRECHO), RETROESCAV. (0,26 M3), LARGURA DE 0,8 M A 1,5 M, EM SOLO DE 1A CATEGORIA, LOCAIS COM BAIXO NÍVEL DE INTERFERÊNCIA. AF_09/2024</t>
  </si>
  <si>
    <t>TUBO DRENO, CORRUGADO, ESPIRALADO, FLEXIVEL, PERFURADO, EM POLIETILENO DE ALTA DENSIDADE (PEAD), DN 100 MM, (4") PARA DRENAGEM - EM ROLO (NORMA DNIT 093/2006 - E.M)</t>
  </si>
  <si>
    <t>GEOTEXTIL NAO TECIDO AGULHADO DE FILAMENTOS CONTINUOS 100% POLIESTER, RESITENCIA A TRACAO = 14 KN/M</t>
  </si>
  <si>
    <t>EXECUÇÃO E COMPACTAÇÃO DE BASE E OU SUB BASE PARA PAVIMENTAÇÃO DE BRITA GRADUADA SIMPLES - EXCLUSIVE CARGA E TRANSPORTE. AF_11/2019</t>
  </si>
  <si>
    <t>ROLO COMPACTADOR DE PNEUS, ESTÁTICO, PRESSÃO VARIÁVEL, POTÊNCIA 110 HP, PESO SEM/COM LASTRO 10,8/27 T, LARGURA DE ROLAGEM 2,30 M - CHI DIURNO. AF_06/2017</t>
  </si>
  <si>
    <t>ROLO COMPACTADOR DE PNEUS, ESTÁTICO, PRESSÃO VARIÁVEL, POTÊNCIA 110 HP, PESO SEM/COM LASTRO 10,8/27 T, LARGURA DE ROLAGEM 2,30 M - CHP DIURNO. AF_06/2017</t>
  </si>
  <si>
    <t>USINAGEM DE BRITA GRADUADA SIMPLES. AF_03/2020</t>
  </si>
  <si>
    <t>MOTONIVELADORA POTÊNCIA BÁSICA LÍQUIDA (PRIMEIRA MARCHA) 125 HP, PESO BRUTO 13032 KG, LARGURA DA LÂMINA DE 3,7 M - CHI DIURNO. AF_06/2014</t>
  </si>
  <si>
    <t>MOTONIVELADORA POTÊNCIA BÁSICA LÍQUIDA (PRIMEIRA MARCHA) 125 HP, PESO BRUTO 13032 KG, LARGURA DA LÂMINA DE 3,7 M - CHP DIURNO. AF_06/2014</t>
  </si>
  <si>
    <t>CAMINHÃO PIPA 10.000 L TRUCADO, PESO BRUTO TOTAL 23.000 KG, CARGA ÚTIL MÁXIMA 15.935 KG, DISTÂNCIA ENTRE EIXOS 4,8 M, POTÊNCIA 230 CV, INCLUSIVE TANQUE DE AÇO PARA TRANSPORTE DE ÁGUA - CHI DIURNO. AF_06/2014</t>
  </si>
  <si>
    <t>CAMINHÃO PIPA 10.000 L TRUCADO, PESO BRUTO TOTAL 23.000 KG, CARGA ÚTIL MÁXIMA 15.935 KG, DISTÂNCIA ENTRE EIXOS 4,8 M, POTÊNCIA 230 CV, INCLUSIVE TANQUE DE AÇO PARA TRANSPORTE DE ÁGUA - CHP DIURNO. AF_06/2014</t>
  </si>
  <si>
    <t>ROLO COMPACTADOR VIBRATÓRIO DE UM CILINDRO AÇO LISO, POTÊNCIA 80 HP, PESO OPERACIONAL MÁXIMO 8,1 T, IMPACTO DINÂMICO 16,15 / 9,5 T, LARGURA DE TRABALHO 1,68 M - CHI DIURNO. AF_06/2014</t>
  </si>
  <si>
    <t>ROLO COMPACTADOR VIBRATÓRIO DE UM CILINDRO AÇO LISO, POTÊNCIA 80 HP, PESO OPERACIONAL MÁXIMO 8,1 T, IMPACTO DINÂMICO 16,15 / 9,5 T, LARGURA DE TRABALHO 1,68 M - CHP DIURNO. AF_06/2014</t>
  </si>
  <si>
    <t>PAVIMENTAÇÃO</t>
  </si>
  <si>
    <t>EXECUÇÃO DE PAVIMENTO EM PISO INTERTRAVADO, COM BLOCO RETANGULAR COR NATURAL DE 20 X 10 CM, ESPESSURA 8 CM.
AF_10/2022</t>
  </si>
  <si>
    <t>PISO PODOTÁTIL DE ALERTA OU DIRECIONAL, DE CONCRETO, ASSENTADO SOBRE ARGAMASSA. AF_03/2024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</si>
  <si>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</si>
  <si>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BLOQUETE/PISO INTERTRAVADO DE CONCRETO - MODELO ONDA/16 FACES/RETANGULAR/TIJOLINHO/PAVER/HOLANDES/PARALELEPIPEDO, *20 X 10* CM, E = 8 CM, RESISTENCIA DE 35 MPA, COR NATURAL</t>
  </si>
  <si>
    <t>PAISAGISMO</t>
  </si>
  <si>
    <t>MUROS E GRADIS</t>
  </si>
  <si>
    <t>PISO TATIL / PODOTATIL, LADRILHO HIDRAULICO/CONCRETO, *40 X 40* CM, E= 2,5* CM, PADRAO TATIL ALERTA OU DIRECIONAL, COR NATURAL</t>
  </si>
  <si>
    <t>ARGAMASSA COLANTE AC II</t>
  </si>
  <si>
    <t>MEIO-FIO OU GUIA DE CONCRETO PRE-MOLDADO, COMP *39* CM, *19 X 6,5/6,5* CM (H X L1/L2)</t>
  </si>
  <si>
    <t>REVOLVIMENTO E LIMPEZA MANUAL DE SOLO. AF_07/2024</t>
  </si>
  <si>
    <t>ESPALHAMENTO DE TERRA VEGETAL PARA O PLANTIO. AF_07/2024</t>
  </si>
  <si>
    <t>TERRA VEGETAL (GRANEL)</t>
  </si>
  <si>
    <t>PLANTIO DE GRAMA ESMERALDA OU SÃO CARLOS OU CURITIBANA, EM PLACAS. AF_07/2024</t>
  </si>
  <si>
    <t>GRAMA ESMERALDA OU SAO CARLOS OU CURITIBANA, EM PLACAS, SEM PLANTIO</t>
  </si>
  <si>
    <t>PLANTIO DE ARBUSTO OU  CERCA VIVA. AF_07/2024</t>
  </si>
  <si>
    <t>MUDA DE ARBUSTO FOLHAGEM, SANSAO-DO-CAMPO OU EQUIVALENTE DA REGIAO, H= *50 A 70* CM</t>
  </si>
  <si>
    <t>REMOÇÃO DE LUMINÁRIAS, DE FORMA MANUAL, SEM REAPROVEITAMENTO. AF_09/2023</t>
  </si>
  <si>
    <t>LIMPEZA DE SUPERFÍCIE COM JATO DE ALTA PRESSÃO. AF_04/2019</t>
  </si>
  <si>
    <t>LAVADORA DE ALTA PRESSAO (LAVA-JATO) PARA AGUA FRIA, PRESSAO DE OPERACAO ENTRE 1400 E 1900 LIB/POL2, VAZAO MAXIMA ENTRE 400 E 700 L/H - CHP DIURNO. AF_05/2023</t>
  </si>
  <si>
    <t>PINTURA LÁTEX ACRÍLICA PREMIUM, APLICAÇÃO MANUAL EM PAREDES, DUAS DEMÃOS. AF_04/2023</t>
  </si>
  <si>
    <t>LIXAMENTO MANUAL EM SUPERFÍCIES METÁLICAS EM OBRA. AF_01/2020</t>
  </si>
  <si>
    <t>LIXA EM FOLHA PARA FERRO, NUMERO 150</t>
  </si>
  <si>
    <t>PINTURA COM TINTA ALQUÍDICA DE ACABAMENTO (ESMALTE SINTÉTICO ACETINADO) PULVERIZADA SOBRE PERFIL METÁLICO EXECUTADO EM FÁBRICA (POR DEMÃO). AF_01/2020_PE</t>
  </si>
  <si>
    <t>TINTA ESMALTE SINTETICO PREMIUM ACETINADO</t>
  </si>
  <si>
    <t>_______________________________________________________________
Carolina dos Santos Kuhn
CREA-SC 062568-4</t>
  </si>
  <si>
    <t>1.1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</si>
  <si>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</si>
  <si>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</si>
  <si>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</si>
  <si>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</si>
  <si>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</si>
  <si>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</si>
  <si>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</si>
  <si>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</si>
  <si>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</si>
  <si>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</si>
  <si>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</si>
  <si>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</si>
  <si>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</si>
  <si>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</si>
  <si>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</si>
  <si>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</si>
  <si>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</si>
  <si>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4.1.1</t>
  </si>
  <si>
    <t>4.1.1.1</t>
  </si>
  <si>
    <t>4.1.1.2</t>
  </si>
  <si>
    <t>4.1.2</t>
  </si>
  <si>
    <t>4.1.2.1</t>
  </si>
  <si>
    <t>4.2</t>
  </si>
  <si>
    <t>4.2.1</t>
  </si>
  <si>
    <t>4.2.1.1</t>
  </si>
  <si>
    <t>4.3</t>
  </si>
  <si>
    <t>4.3.1</t>
  </si>
  <si>
    <t>4.3.1.1</t>
  </si>
  <si>
    <t>5.1</t>
  </si>
  <si>
    <t>5.1.1</t>
  </si>
  <si>
    <t>5.1.1.1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</si>
  <si>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</si>
  <si>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</si>
  <si>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</si>
  <si>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</si>
  <si>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</si>
  <si>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</si>
  <si>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</si>
  <si>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</si>
  <si>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>5.1.1.10</t>
  </si>
  <si>
    <t>5.1.1.11</t>
  </si>
  <si>
    <t>5.1.1.12</t>
  </si>
  <si>
    <t>5.2.2</t>
  </si>
  <si>
    <t>5.2.2.1</t>
  </si>
  <si>
    <t>5.1.2</t>
  </si>
  <si>
    <t>5.1.2.1</t>
  </si>
  <si>
    <t>5.1.2.2</t>
  </si>
  <si>
    <t xml:space="preserve">5.1.2.3 </t>
  </si>
  <si>
    <t xml:space="preserve">5.1.2.4 </t>
  </si>
  <si>
    <t>5.2</t>
  </si>
  <si>
    <t>5.2.1</t>
  </si>
  <si>
    <t>5.2.1.1</t>
  </si>
  <si>
    <t>5.2.1.2</t>
  </si>
  <si>
    <t xml:space="preserve">5.2.1.3 </t>
  </si>
  <si>
    <t xml:space="preserve">5.2.1.4 </t>
  </si>
  <si>
    <t xml:space="preserve">5.2.1.5 </t>
  </si>
  <si>
    <t>5.3</t>
  </si>
  <si>
    <t>5.3.1</t>
  </si>
  <si>
    <t>5.3.1.1</t>
  </si>
  <si>
    <t xml:space="preserve">5.3.1.2 </t>
  </si>
  <si>
    <t xml:space="preserve">5.3.1.3 </t>
  </si>
  <si>
    <t xml:space="preserve">5.3.1.4 </t>
  </si>
  <si>
    <t xml:space="preserve">5.3.1.5 </t>
  </si>
  <si>
    <t xml:space="preserve">5.3.1.6 </t>
  </si>
  <si>
    <t xml:space="preserve">5.3.1.7 </t>
  </si>
  <si>
    <t xml:space="preserve">5.3.2 </t>
  </si>
  <si>
    <t>5.3.2.1</t>
  </si>
  <si>
    <t xml:space="preserve">5.4 </t>
  </si>
  <si>
    <t xml:space="preserve">5.4.1 </t>
  </si>
  <si>
    <t>5.4.1.1</t>
  </si>
  <si>
    <t>6.1</t>
  </si>
  <si>
    <t>7.1</t>
  </si>
  <si>
    <t>7.1.1</t>
  </si>
  <si>
    <t>7.2</t>
  </si>
  <si>
    <t>7.2.1</t>
  </si>
  <si>
    <t>7.3</t>
  </si>
  <si>
    <t>7.3.1</t>
  </si>
  <si>
    <t>7.4</t>
  </si>
  <si>
    <t>7.4.1</t>
  </si>
  <si>
    <t>7.5</t>
  </si>
  <si>
    <t>7.5.1</t>
  </si>
  <si>
    <t>8.1.1</t>
  </si>
  <si>
    <t>8.1.1.1</t>
  </si>
  <si>
    <t>8.1.1.2</t>
  </si>
  <si>
    <t>8.2</t>
  </si>
  <si>
    <t>8.1.2</t>
  </si>
  <si>
    <t>8.1.2.1</t>
  </si>
  <si>
    <t>8.1.3</t>
  </si>
  <si>
    <t>8.1.3.1</t>
  </si>
  <si>
    <t>8.1.3.2</t>
  </si>
  <si>
    <t>8.1.3.3</t>
  </si>
  <si>
    <t>8.2.1</t>
  </si>
  <si>
    <t>8.2.1.1</t>
  </si>
  <si>
    <t>8.2.1.2</t>
  </si>
  <si>
    <t>8.2.2</t>
  </si>
  <si>
    <t>8.2.2.1</t>
  </si>
  <si>
    <t>8.2.3</t>
  </si>
  <si>
    <t>8.2.3.1</t>
  </si>
  <si>
    <t>8.2.3.2</t>
  </si>
  <si>
    <t>8.3</t>
  </si>
  <si>
    <t>8.3.1</t>
  </si>
  <si>
    <t>8.3.1.1</t>
  </si>
  <si>
    <t>8.3.1.2</t>
  </si>
  <si>
    <t>8.3.2</t>
  </si>
  <si>
    <t>8.3.2.1</t>
  </si>
  <si>
    <t>8.3.3</t>
  </si>
  <si>
    <t>8.3.3.1</t>
  </si>
  <si>
    <t>8.3.3.2</t>
  </si>
  <si>
    <t>8.3.3.3</t>
  </si>
  <si>
    <t>8.4</t>
  </si>
  <si>
    <t>8.4.1</t>
  </si>
  <si>
    <t>8.5</t>
  </si>
  <si>
    <t>8.5.1</t>
  </si>
  <si>
    <t>8.5.1.1</t>
  </si>
  <si>
    <t>8.5.1.2</t>
  </si>
  <si>
    <t>9.1</t>
  </si>
  <si>
    <t>9.2</t>
  </si>
  <si>
    <t>10.1</t>
  </si>
  <si>
    <t>10.2</t>
  </si>
  <si>
    <t>10.3</t>
  </si>
  <si>
    <t>10.4</t>
  </si>
  <si>
    <t>11.3</t>
  </si>
  <si>
    <t>11.4</t>
  </si>
  <si>
    <t>11.5</t>
  </si>
  <si>
    <t>11.6</t>
  </si>
  <si>
    <t>12.1</t>
  </si>
  <si>
    <t>12.2</t>
  </si>
  <si>
    <t>13.1</t>
  </si>
  <si>
    <t>13.1.1</t>
  </si>
  <si>
    <t>13.2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</si>
  <si>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</si>
  <si>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</si>
  <si>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</si>
  <si>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</si>
  <si>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</si>
  <si>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</si>
  <si>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</si>
  <si>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</si>
  <si>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</si>
  <si>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</si>
  <si>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</si>
  <si>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</si>
  <si>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13.2.13</t>
  </si>
  <si>
    <t>13.3.1</t>
  </si>
  <si>
    <t>13.3.2</t>
  </si>
  <si>
    <t xml:space="preserve">13.3.3 </t>
  </si>
  <si>
    <t xml:space="preserve">13.3.4 </t>
  </si>
  <si>
    <t>13.3.5</t>
  </si>
  <si>
    <t>13.3.6</t>
  </si>
  <si>
    <t>13.3.7</t>
  </si>
  <si>
    <t>13.3.11</t>
  </si>
  <si>
    <t>13.3.8</t>
  </si>
  <si>
    <t>13.3.9</t>
  </si>
  <si>
    <t>13.3.10</t>
  </si>
  <si>
    <t>13.4.1</t>
  </si>
  <si>
    <t>13.4.2</t>
  </si>
  <si>
    <t>13.4.3</t>
  </si>
  <si>
    <t>13.4.4</t>
  </si>
  <si>
    <t>13.4.5</t>
  </si>
  <si>
    <t>13.5.1</t>
  </si>
  <si>
    <t>13.5.2</t>
  </si>
  <si>
    <t>13.5.3</t>
  </si>
  <si>
    <t>13.5.4</t>
  </si>
  <si>
    <t>13.5.5</t>
  </si>
  <si>
    <t>13.5.6</t>
  </si>
  <si>
    <t>13.5.7</t>
  </si>
  <si>
    <t>13.6.1</t>
  </si>
  <si>
    <t xml:space="preserve">13.6.2 </t>
  </si>
  <si>
    <t xml:space="preserve">13.6.3 </t>
  </si>
  <si>
    <t xml:space="preserve">13.6.4 </t>
  </si>
  <si>
    <t xml:space="preserve">13.6.5 </t>
  </si>
  <si>
    <t xml:space="preserve">13.6.6 </t>
  </si>
  <si>
    <t xml:space="preserve">13.6.7 </t>
  </si>
  <si>
    <t xml:space="preserve">13.6.8 </t>
  </si>
  <si>
    <t xml:space="preserve">13.6.9 </t>
  </si>
  <si>
    <t xml:space="preserve">13.6.10 </t>
  </si>
  <si>
    <t xml:space="preserve">13.6.11 </t>
  </si>
  <si>
    <t xml:space="preserve">13.6.12 </t>
  </si>
  <si>
    <t xml:space="preserve">13.6.13 </t>
  </si>
  <si>
    <t xml:space="preserve">13.6.14 </t>
  </si>
  <si>
    <t xml:space="preserve">13.6.15 </t>
  </si>
  <si>
    <t xml:space="preserve">13.7 </t>
  </si>
  <si>
    <t xml:space="preserve">13.7.1 </t>
  </si>
  <si>
    <t xml:space="preserve">13.7.2 </t>
  </si>
  <si>
    <t xml:space="preserve">13.8 </t>
  </si>
  <si>
    <t xml:space="preserve">13.8.1 </t>
  </si>
  <si>
    <t xml:space="preserve">13.8.2 </t>
  </si>
  <si>
    <t xml:space="preserve">13.8.3 </t>
  </si>
  <si>
    <t xml:space="preserve">13.8.4 </t>
  </si>
  <si>
    <t xml:space="preserve">13.8.5 </t>
  </si>
  <si>
    <t xml:space="preserve">13.8.6 </t>
  </si>
  <si>
    <t xml:space="preserve">13.8.7 </t>
  </si>
  <si>
    <t xml:space="preserve">13.8.8 </t>
  </si>
  <si>
    <t xml:space="preserve">13.9 </t>
  </si>
  <si>
    <t xml:space="preserve">13.9.1 </t>
  </si>
  <si>
    <t xml:space="preserve">13.9.2 </t>
  </si>
  <si>
    <t xml:space="preserve">13.9.3 </t>
  </si>
  <si>
    <t xml:space="preserve">13.9.4 </t>
  </si>
  <si>
    <t xml:space="preserve">13.9.5 </t>
  </si>
  <si>
    <t xml:space="preserve">14.1.1.1 </t>
  </si>
  <si>
    <t xml:space="preserve">14.1 </t>
  </si>
  <si>
    <t xml:space="preserve">14.1.1 </t>
  </si>
  <si>
    <t xml:space="preserve">14.1.1.2 </t>
  </si>
  <si>
    <t>14.2.1</t>
  </si>
  <si>
    <t>14.2.1.1</t>
  </si>
  <si>
    <t>14.1.2</t>
  </si>
  <si>
    <t>14.1.2.1</t>
  </si>
  <si>
    <t>14.2</t>
  </si>
  <si>
    <t xml:space="preserve">14.3 </t>
  </si>
  <si>
    <t>14.3.1</t>
  </si>
  <si>
    <t>14.4</t>
  </si>
  <si>
    <t>14.4.1</t>
  </si>
  <si>
    <t>14.4.2</t>
  </si>
  <si>
    <t>14.5</t>
  </si>
  <si>
    <t>14.5.1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</si>
  <si>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</si>
  <si>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</si>
  <si>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</si>
  <si>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</si>
  <si>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</si>
  <si>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</si>
  <si>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</si>
  <si>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</si>
  <si>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</si>
  <si>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</si>
  <si>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</si>
  <si>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</si>
  <si>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</si>
  <si>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</si>
  <si>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</si>
  <si>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</si>
  <si>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</si>
  <si>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</si>
  <si>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</si>
  <si>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</si>
  <si>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</si>
  <si>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</si>
  <si>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</si>
  <si>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</si>
  <si>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</si>
  <si>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</si>
  <si>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</si>
  <si>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</si>
  <si>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</si>
  <si>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</si>
  <si>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</si>
  <si>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</si>
  <si>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</si>
  <si>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</si>
  <si>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</si>
  <si>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</si>
  <si>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</si>
  <si>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</si>
  <si>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17.1</t>
  </si>
  <si>
    <t>17.2</t>
  </si>
  <si>
    <t>17.3</t>
  </si>
  <si>
    <t>17.4</t>
  </si>
  <si>
    <t>17.5</t>
  </si>
  <si>
    <t>17.6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</si>
  <si>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</si>
  <si>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</si>
  <si>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</si>
  <si>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</si>
  <si>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</si>
  <si>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</si>
  <si>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</si>
  <si>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</si>
  <si>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</si>
  <si>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</si>
  <si>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</si>
  <si>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</si>
  <si>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</si>
  <si>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</si>
  <si>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</si>
  <si>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</si>
  <si>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19.1</t>
  </si>
  <si>
    <t>19.1.1</t>
  </si>
  <si>
    <t>19.1.2</t>
  </si>
  <si>
    <t>19.1.3</t>
  </si>
  <si>
    <t>19.2</t>
  </si>
  <si>
    <t>19.2.1</t>
  </si>
  <si>
    <t>19.2.2</t>
  </si>
  <si>
    <t>19.2.3</t>
  </si>
  <si>
    <t>19.3.1</t>
  </si>
  <si>
    <t>19.3.2</t>
  </si>
  <si>
    <t>19.3.3</t>
  </si>
  <si>
    <t>19.3.4</t>
  </si>
  <si>
    <t>19.4.1</t>
  </si>
  <si>
    <t>19.4.2</t>
  </si>
  <si>
    <t>19.4.3</t>
  </si>
  <si>
    <t>19.4.4</t>
  </si>
  <si>
    <t>19.4.5</t>
  </si>
  <si>
    <t>19.4.6</t>
  </si>
  <si>
    <t>20.1</t>
  </si>
  <si>
    <t>20.2</t>
  </si>
  <si>
    <t>20.3</t>
  </si>
  <si>
    <t>20.4</t>
  </si>
  <si>
    <t>21.1</t>
  </si>
  <si>
    <t>21.2</t>
  </si>
  <si>
    <t>21.3</t>
  </si>
  <si>
    <t>21.4</t>
  </si>
  <si>
    <t>21.5</t>
  </si>
  <si>
    <t>21.6</t>
  </si>
  <si>
    <t>PLANILHA ORÇAMENTÁRIA ANALÍTICA</t>
  </si>
  <si>
    <t>SINAPI - 03/2025 - Santa Catarina (sem desoneração)</t>
  </si>
  <si>
    <t>B.D.I.</t>
  </si>
  <si>
    <t>EXECUÇÃO DE REMANESCENTE DA REFORMA E AMPLIAÇÃO DA INSPETORIA DE JOINVILLE 
PROCESSO ADMINISTRATIVO Nº 5-250072862-2</t>
  </si>
  <si>
    <t>4.2.2</t>
  </si>
  <si>
    <t>4.2.2.1</t>
  </si>
  <si>
    <t>4.2.2.2</t>
  </si>
  <si>
    <t>13.7.3</t>
  </si>
  <si>
    <t>LUMINARIA LED REFLETOR RETANGULAR BIVOLT, LUZ BRANCA, 50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</si>
</sst>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_(* #,##0.00_);_(* \(#,##0.00\);_(* &quot;-&quot;??_);_(@_)"/>
    <numFmt numFmtId="166" formatCode="_-* #,##0.00_-;\-* #,##0.00_-;_-* \-??_-;_-@_-"/>
    <numFmt numFmtId="167" formatCode="_(* #,##0.00_);_(* \(#,##0.00\);_(* \-??_);_(@_)"/>
    <numFmt numFmtId="168" formatCode="_-&quot;R$ &quot;* #,##0.00_-;&quot;-R$ &quot;* #,##0.00_-;_-&quot;R$ &quot;* \-??_-;_-@_-"/>
  </numFmts>
  <fonts count="39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rgb="FFFF0000"/>
      <name val="Arial"/>
      <family val="1"/>
    </font>
    <font>
      <sz val="11"/>
      <name val="Arial"/>
      <family val="1"/>
    </font>
    <font>
      <sz val="11"/>
      <color theme="1"/>
      <name val="Arial"/>
      <family val="1"/>
    </font>
    <font>
      <sz val="11"/>
      <color rgb="FF0070C0"/>
      <name val="Arial"/>
      <family val="1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color rgb="FF000000"/>
      <name val="Times New Roman"/>
      <family val="1"/>
    </font>
    <font>
      <u/>
      <sz val="11"/>
      <color theme="10"/>
      <name val="Calibri"/>
      <family val="2"/>
    </font>
    <font>
      <sz val="11"/>
      <color rgb="FF000000"/>
      <name val="Calibri"/>
      <scheme val="minor"/>
    </font>
    <font>
      <b/>
      <sz val="12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rgb="FFFFFFFF"/>
        <bgColor rgb="FFFFFFFF"/>
      </patternFill>
    </fill>
  </fills>
  <borders count="4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0">
    <xf numFmtId="0" fontId="0" fillId="0" borderId="0"/>
    <xf numFmtId="0" fontId="13" fillId="0" borderId="0"/>
    <xf numFmtId="9" fontId="13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165" fontId="14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0" fontId="5" fillId="0" borderId="0"/>
    <xf numFmtId="44" fontId="13" fillId="0" borderId="0" applyFont="0" applyFill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6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8" fillId="32" borderId="0" applyNumberFormat="0" applyBorder="0" applyAlignment="0" applyProtection="0"/>
    <xf numFmtId="0" fontId="19" fillId="41" borderId="29" applyNumberFormat="0" applyAlignment="0" applyProtection="0"/>
    <xf numFmtId="0" fontId="20" fillId="42" borderId="30" applyNumberFormat="0" applyAlignment="0" applyProtection="0"/>
    <xf numFmtId="0" fontId="21" fillId="0" borderId="31" applyNumberFormat="0" applyFill="0" applyAlignment="0" applyProtection="0"/>
    <xf numFmtId="0" fontId="17" fillId="39" borderId="0" applyNumberFormat="0" applyBorder="0" applyAlignment="0" applyProtection="0"/>
    <xf numFmtId="0" fontId="17" fillId="43" borderId="0" applyNumberFormat="0" applyBorder="0" applyAlignment="0" applyProtection="0"/>
    <xf numFmtId="0" fontId="17" fillId="42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0" borderId="0" applyNumberFormat="0" applyBorder="0" applyAlignment="0" applyProtection="0"/>
    <xf numFmtId="0" fontId="22" fillId="33" borderId="29" applyNumberFormat="0" applyAlignment="0" applyProtection="0"/>
    <xf numFmtId="168" fontId="14" fillId="0" borderId="0" applyFill="0" applyBorder="0" applyAlignment="0" applyProtection="0"/>
    <xf numFmtId="0" fontId="14" fillId="0" borderId="0"/>
    <xf numFmtId="0" fontId="16" fillId="0" borderId="0"/>
    <xf numFmtId="0" fontId="14" fillId="35" borderId="32" applyNumberFormat="0" applyAlignment="0" applyProtection="0"/>
    <xf numFmtId="9" fontId="14" fillId="0" borderId="0" applyFill="0" applyBorder="0" applyAlignment="0" applyProtection="0"/>
    <xf numFmtId="9" fontId="14" fillId="0" borderId="0" applyFill="0" applyBorder="0" applyAlignment="0" applyProtection="0"/>
    <xf numFmtId="0" fontId="23" fillId="41" borderId="3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34" applyNumberFormat="0" applyFill="0" applyAlignment="0" applyProtection="0"/>
    <xf numFmtId="0" fontId="28" fillId="0" borderId="35" applyNumberFormat="0" applyFill="0" applyAlignment="0" applyProtection="0"/>
    <xf numFmtId="0" fontId="29" fillId="0" borderId="3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37" applyNumberFormat="0" applyFill="0" applyAlignment="0" applyProtection="0"/>
    <xf numFmtId="167" fontId="14" fillId="0" borderId="0" applyFill="0" applyBorder="0" applyAlignment="0" applyProtection="0"/>
    <xf numFmtId="166" fontId="14" fillId="0" borderId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6" borderId="0" applyNumberFormat="0" applyBorder="0" applyAlignment="0" applyProtection="0"/>
    <xf numFmtId="0" fontId="17" fillId="37" borderId="0" applyNumberFormat="0" applyBorder="0" applyAlignment="0" applyProtection="0"/>
    <xf numFmtId="0" fontId="17" fillId="33" borderId="0" applyNumberFormat="0" applyBorder="0" applyAlignment="0" applyProtection="0"/>
    <xf numFmtId="0" fontId="17" fillId="38" borderId="0" applyNumberFormat="0" applyBorder="0" applyAlignment="0" applyProtection="0"/>
    <xf numFmtId="0" fontId="17" fillId="36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8" fillId="32" borderId="0" applyNumberFormat="0" applyBorder="0" applyAlignment="0" applyProtection="0"/>
    <xf numFmtId="0" fontId="19" fillId="41" borderId="29" applyNumberFormat="0" applyAlignment="0" applyProtection="0"/>
    <xf numFmtId="0" fontId="20" fillId="42" borderId="30" applyNumberFormat="0" applyAlignment="0" applyProtection="0"/>
    <xf numFmtId="0" fontId="21" fillId="0" borderId="31" applyNumberFormat="0" applyFill="0" applyAlignment="0" applyProtection="0"/>
    <xf numFmtId="0" fontId="17" fillId="39" borderId="0" applyNumberFormat="0" applyBorder="0" applyAlignment="0" applyProtection="0"/>
    <xf numFmtId="0" fontId="17" fillId="43" borderId="0" applyNumberFormat="0" applyBorder="0" applyAlignment="0" applyProtection="0"/>
    <xf numFmtId="0" fontId="17" fillId="42" borderId="0" applyNumberFormat="0" applyBorder="0" applyAlignment="0" applyProtection="0"/>
    <xf numFmtId="0" fontId="17" fillId="44" borderId="0" applyNumberFormat="0" applyBorder="0" applyAlignment="0" applyProtection="0"/>
    <xf numFmtId="0" fontId="17" fillId="45" borderId="0" applyNumberFormat="0" applyBorder="0" applyAlignment="0" applyProtection="0"/>
    <xf numFmtId="0" fontId="17" fillId="40" borderId="0" applyNumberFormat="0" applyBorder="0" applyAlignment="0" applyProtection="0"/>
    <xf numFmtId="0" fontId="22" fillId="33" borderId="29" applyNumberFormat="0" applyAlignment="0" applyProtection="0"/>
    <xf numFmtId="168" fontId="14" fillId="0" borderId="0" applyFill="0" applyBorder="0" applyAlignment="0" applyProtection="0"/>
    <xf numFmtId="0" fontId="14" fillId="35" borderId="32" applyNumberFormat="0" applyAlignment="0" applyProtection="0"/>
    <xf numFmtId="9" fontId="14" fillId="0" borderId="0" applyFill="0" applyBorder="0" applyAlignment="0" applyProtection="0"/>
    <xf numFmtId="0" fontId="23" fillId="41" borderId="33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34" applyNumberFormat="0" applyFill="0" applyAlignment="0" applyProtection="0"/>
    <xf numFmtId="0" fontId="28" fillId="0" borderId="35" applyNumberFormat="0" applyFill="0" applyAlignment="0" applyProtection="0"/>
    <xf numFmtId="0" fontId="29" fillId="0" borderId="36" applyNumberFormat="0" applyFill="0" applyAlignment="0" applyProtection="0"/>
    <xf numFmtId="0" fontId="29" fillId="0" borderId="0" applyNumberFormat="0" applyFill="0" applyBorder="0" applyAlignment="0" applyProtection="0"/>
    <xf numFmtId="0" fontId="26" fillId="0" borderId="37" applyNumberFormat="0" applyFill="0" applyAlignment="0" applyProtection="0"/>
    <xf numFmtId="167" fontId="14" fillId="0" borderId="0" applyFill="0" applyBorder="0" applyAlignment="0" applyProtection="0"/>
    <xf numFmtId="0" fontId="31" fillId="0" borderId="0"/>
    <xf numFmtId="44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5" fillId="0" borderId="0"/>
    <xf numFmtId="0" fontId="5" fillId="0" borderId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4" fillId="0" borderId="0"/>
    <xf numFmtId="0" fontId="4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4" fontId="8" fillId="17" borderId="16" xfId="0" applyNumberFormat="1" applyFont="1" applyFill="1" applyBorder="1" applyAlignment="1">
      <alignment horizontal="right" vertical="top" wrapText="1"/>
    </xf>
    <xf numFmtId="4" fontId="8" fillId="22" borderId="21" xfId="0" applyNumberFormat="1" applyFont="1" applyFill="1" applyBorder="1" applyAlignment="1">
      <alignment horizontal="right" vertical="top" wrapText="1"/>
    </xf>
    <xf numFmtId="0" fontId="7" fillId="6" borderId="5" xfId="0" applyFont="1" applyFill="1" applyBorder="1" applyAlignment="1">
      <alignment horizontal="right" vertical="top" wrapText="1"/>
    </xf>
    <xf numFmtId="4" fontId="7" fillId="7" borderId="6" xfId="0" applyNumberFormat="1" applyFont="1" applyFill="1" applyBorder="1" applyAlignment="1">
      <alignment horizontal="right" vertical="top" wrapText="1"/>
    </xf>
    <xf numFmtId="0" fontId="6" fillId="4" borderId="3" xfId="0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center" vertical="top" wrapText="1"/>
    </xf>
    <xf numFmtId="0" fontId="8" fillId="10" borderId="9" xfId="0" applyFont="1" applyFill="1" applyBorder="1" applyAlignment="1">
      <alignment horizontal="right" vertical="top" wrapText="1"/>
    </xf>
    <xf numFmtId="0" fontId="8" fillId="9" borderId="8" xfId="0" applyFont="1" applyFill="1" applyBorder="1" applyAlignment="1">
      <alignment horizontal="center" vertical="top" wrapText="1"/>
    </xf>
    <xf numFmtId="164" fontId="8" fillId="12" borderId="11" xfId="0" applyNumberFormat="1" applyFont="1" applyFill="1" applyBorder="1" applyAlignment="1">
      <alignment horizontal="right" vertical="top" wrapText="1"/>
    </xf>
    <xf numFmtId="4" fontId="8" fillId="11" borderId="10" xfId="0" applyNumberFormat="1" applyFont="1" applyFill="1" applyBorder="1" applyAlignment="1">
      <alignment horizontal="right" vertical="top" wrapText="1"/>
    </xf>
    <xf numFmtId="0" fontId="8" fillId="16" borderId="15" xfId="0" applyFont="1" applyFill="1" applyBorder="1" applyAlignment="1">
      <alignment horizontal="right" vertical="top" wrapText="1"/>
    </xf>
    <xf numFmtId="0" fontId="8" fillId="15" borderId="14" xfId="0" applyFont="1" applyFill="1" applyBorder="1" applyAlignment="1">
      <alignment horizontal="center" vertical="top" wrapText="1"/>
    </xf>
    <xf numFmtId="164" fontId="8" fillId="18" borderId="17" xfId="0" applyNumberFormat="1" applyFont="1" applyFill="1" applyBorder="1" applyAlignment="1">
      <alignment horizontal="right" vertical="top" wrapText="1"/>
    </xf>
    <xf numFmtId="0" fontId="8" fillId="21" borderId="20" xfId="0" applyFont="1" applyFill="1" applyBorder="1" applyAlignment="1">
      <alignment horizontal="right" vertical="top" wrapText="1"/>
    </xf>
    <xf numFmtId="0" fontId="8" fillId="20" borderId="19" xfId="0" applyFont="1" applyFill="1" applyBorder="1" applyAlignment="1">
      <alignment horizontal="center" vertical="top" wrapText="1"/>
    </xf>
    <xf numFmtId="164" fontId="8" fillId="23" borderId="22" xfId="0" applyNumberFormat="1" applyFont="1" applyFill="1" applyBorder="1" applyAlignment="1">
      <alignment horizontal="right" vertical="top" wrapText="1"/>
    </xf>
    <xf numFmtId="4" fontId="8" fillId="31" borderId="16" xfId="0" applyNumberFormat="1" applyFont="1" applyFill="1" applyBorder="1" applyAlignment="1">
      <alignment horizontal="right" vertical="top" wrapText="1"/>
    </xf>
    <xf numFmtId="0" fontId="8" fillId="26" borderId="25" xfId="0" applyFont="1" applyFill="1" applyBorder="1" applyAlignment="1">
      <alignment horizontal="right" vertical="top" wrapText="1"/>
    </xf>
    <xf numFmtId="0" fontId="8" fillId="25" borderId="24" xfId="0" applyFont="1" applyFill="1" applyBorder="1" applyAlignment="1">
      <alignment horizontal="center" vertical="top" wrapText="1"/>
    </xf>
    <xf numFmtId="164" fontId="8" fillId="28" borderId="27" xfId="0" applyNumberFormat="1" applyFont="1" applyFill="1" applyBorder="1" applyAlignment="1">
      <alignment horizontal="right" vertical="top" wrapText="1"/>
    </xf>
    <xf numFmtId="4" fontId="8" fillId="27" borderId="26" xfId="0" applyNumberFormat="1" applyFont="1" applyFill="1" applyBorder="1" applyAlignment="1">
      <alignment horizontal="right" vertical="top" wrapText="1"/>
    </xf>
    <xf numFmtId="0" fontId="11" fillId="0" borderId="0" xfId="0" applyFont="1"/>
    <xf numFmtId="0" fontId="6" fillId="2" borderId="1" xfId="0" applyFont="1" applyFill="1" applyBorder="1" applyAlignment="1">
      <alignment horizontal="left" vertical="top" wrapText="1"/>
    </xf>
    <xf numFmtId="0" fontId="8" fillId="8" borderId="7" xfId="0" applyFont="1" applyFill="1" applyBorder="1" applyAlignment="1">
      <alignment horizontal="left" vertical="top" wrapText="1"/>
    </xf>
    <xf numFmtId="0" fontId="8" fillId="14" borderId="13" xfId="0" applyFont="1" applyFill="1" applyBorder="1" applyAlignment="1">
      <alignment horizontal="left" vertical="top" wrapText="1"/>
    </xf>
    <xf numFmtId="0" fontId="8" fillId="24" borderId="23" xfId="0" applyFont="1" applyFill="1" applyBorder="1" applyAlignment="1">
      <alignment horizontal="left" vertical="top" wrapText="1"/>
    </xf>
    <xf numFmtId="0" fontId="8" fillId="13" borderId="12" xfId="0" applyFont="1" applyFill="1" applyBorder="1" applyAlignment="1">
      <alignment horizontal="left" vertical="top" wrapText="1"/>
    </xf>
    <xf numFmtId="0" fontId="8" fillId="19" borderId="18" xfId="0" applyFont="1" applyFill="1" applyBorder="1" applyAlignment="1">
      <alignment horizontal="left" vertical="top" wrapText="1"/>
    </xf>
    <xf numFmtId="0" fontId="7" fillId="5" borderId="28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9" fillId="0" borderId="0" xfId="0" applyFont="1"/>
    <xf numFmtId="0" fontId="12" fillId="0" borderId="0" xfId="0" applyFont="1"/>
    <xf numFmtId="0" fontId="8" fillId="30" borderId="0" xfId="0" applyFont="1" applyFill="1" applyAlignment="1">
      <alignment horizontal="center" vertical="top" wrapText="1"/>
    </xf>
    <xf numFmtId="0" fontId="7" fillId="29" borderId="0" xfId="0" applyFont="1" applyFill="1" applyAlignment="1">
      <alignment horizontal="center" vertical="top" wrapText="1"/>
    </xf>
    <xf numFmtId="0" fontId="0" fillId="0" borderId="0" xfId="0" applyFont="1"/>
    <xf numFmtId="0" fontId="8" fillId="13" borderId="27" xfId="0" applyFont="1" applyFill="1" applyBorder="1" applyAlignment="1">
      <alignment horizontal="right" vertical="top" wrapText="1"/>
    </xf>
    <xf numFmtId="4" fontId="8" fillId="13" borderId="27" xfId="0" applyNumberFormat="1" applyFont="1" applyFill="1" applyBorder="1" applyAlignment="1">
      <alignment horizontal="right" vertical="top" wrapText="1"/>
    </xf>
    <xf numFmtId="4" fontId="8" fillId="28" borderId="27" xfId="0" applyNumberFormat="1" applyFont="1" applyFill="1" applyBorder="1" applyAlignment="1">
      <alignment horizontal="right" vertical="top" wrapText="1"/>
    </xf>
    <xf numFmtId="0" fontId="8" fillId="13" borderId="27" xfId="0" applyFont="1" applyFill="1" applyBorder="1" applyAlignment="1">
      <alignment horizontal="center" vertical="top" wrapText="1"/>
    </xf>
    <xf numFmtId="0" fontId="7" fillId="7" borderId="27" xfId="0" applyFont="1" applyFill="1" applyBorder="1" applyAlignment="1">
      <alignment horizontal="left" vertical="top" wrapText="1"/>
    </xf>
    <xf numFmtId="0" fontId="36" fillId="47" borderId="45" xfId="111" applyFont="1" applyFill="1" applyBorder="1" applyAlignment="1">
      <alignment horizontal="left" vertical="top" wrapText="1"/>
    </xf>
    <xf numFmtId="10" fontId="35" fillId="47" borderId="40" xfId="2" applyNumberFormat="1" applyFont="1" applyFill="1" applyBorder="1" applyAlignment="1">
      <alignment vertical="center" wrapText="1"/>
    </xf>
    <xf numFmtId="0" fontId="9" fillId="0" borderId="0" xfId="0" applyFont="1"/>
    <xf numFmtId="0" fontId="37" fillId="47" borderId="47" xfId="111" applyFont="1" applyFill="1" applyBorder="1" applyAlignment="1">
      <alignment vertical="center"/>
    </xf>
    <xf numFmtId="0" fontId="0" fillId="0" borderId="46" xfId="0" applyFont="1" applyBorder="1" applyAlignment="1">
      <alignment horizontal="left" vertical="top"/>
    </xf>
    <xf numFmtId="10" fontId="35" fillId="47" borderId="0" xfId="2" applyNumberFormat="1" applyFont="1" applyFill="1" applyBorder="1" applyAlignment="1">
      <alignment horizontal="left" vertical="top" wrapText="1"/>
    </xf>
    <xf numFmtId="0" fontId="38" fillId="0" borderId="41" xfId="111" applyFont="1" applyBorder="1" applyAlignment="1">
      <alignment vertical="center"/>
    </xf>
    <xf numFmtId="0" fontId="38" fillId="0" borderId="44" xfId="111" applyFont="1" applyBorder="1" applyAlignment="1">
      <alignment vertical="center"/>
    </xf>
    <xf numFmtId="0" fontId="37" fillId="30" borderId="43" xfId="111" applyFont="1" applyFill="1" applyBorder="1" applyAlignment="1">
      <alignment vertical="center" wrapText="1"/>
    </xf>
    <xf numFmtId="0" fontId="37" fillId="30" borderId="42" xfId="111" applyFont="1" applyFill="1" applyBorder="1" applyAlignment="1">
      <alignment vertical="center" wrapText="1"/>
    </xf>
    <xf numFmtId="0" fontId="0" fillId="0" borderId="0" xfId="0" applyFont="1" applyBorder="1"/>
    <xf numFmtId="0" fontId="36" fillId="47" borderId="40" xfId="111" applyFont="1" applyFill="1" applyBorder="1" applyAlignment="1">
      <alignment vertical="center" wrapText="1"/>
    </xf>
    <xf numFmtId="0" fontId="6" fillId="30" borderId="27" xfId="0" applyFont="1" applyFill="1" applyBorder="1" applyAlignment="1">
      <alignment horizontal="left" vertical="top" wrapText="1"/>
    </xf>
    <xf numFmtId="0" fontId="6" fillId="30" borderId="27" xfId="0" applyFont="1" applyFill="1" applyBorder="1" applyAlignment="1">
      <alignment horizontal="right" vertical="top" wrapText="1"/>
    </xf>
    <xf numFmtId="0" fontId="6" fillId="30" borderId="27" xfId="0" applyFont="1" applyFill="1" applyBorder="1" applyAlignment="1">
      <alignment horizontal="center" vertical="top" wrapText="1"/>
    </xf>
    <xf numFmtId="0" fontId="8" fillId="28" borderId="27" xfId="0" applyFont="1" applyFill="1" applyBorder="1" applyAlignment="1">
      <alignment horizontal="left" vertical="top" wrapText="1"/>
    </xf>
    <xf numFmtId="0" fontId="8" fillId="28" borderId="27" xfId="0" applyFont="1" applyFill="1" applyBorder="1" applyAlignment="1">
      <alignment horizontal="right" vertical="top" wrapText="1"/>
    </xf>
    <xf numFmtId="0" fontId="8" fillId="28" borderId="27" xfId="0" applyFont="1" applyFill="1" applyBorder="1" applyAlignment="1">
      <alignment horizontal="center" vertical="top" wrapText="1"/>
    </xf>
    <xf numFmtId="0" fontId="38" fillId="0" borderId="43" xfId="111" applyFont="1" applyBorder="1" applyAlignment="1">
      <alignment horizontal="center" vertical="center"/>
    </xf>
    <xf numFmtId="0" fontId="38" fillId="0" borderId="44" xfId="111" applyFont="1" applyBorder="1" applyAlignment="1">
      <alignment horizontal="center" vertical="center"/>
    </xf>
    <xf numFmtId="0" fontId="38" fillId="0" borderId="45" xfId="111" applyFont="1" applyBorder="1" applyAlignment="1">
      <alignment horizontal="center" vertical="center"/>
    </xf>
    <xf numFmtId="0" fontId="38" fillId="0" borderId="46" xfId="111" applyFont="1" applyBorder="1" applyAlignment="1">
      <alignment horizontal="center" vertical="center"/>
    </xf>
    <xf numFmtId="0" fontId="38" fillId="0" borderId="42" xfId="111" applyFont="1" applyBorder="1" applyAlignment="1">
      <alignment horizontal="center" vertical="center"/>
    </xf>
    <xf numFmtId="0" fontId="38" fillId="0" borderId="47" xfId="111" applyFont="1" applyBorder="1" applyAlignment="1">
      <alignment horizontal="center" vertical="center"/>
    </xf>
    <xf numFmtId="0" fontId="37" fillId="30" borderId="43" xfId="111" applyFont="1" applyFill="1" applyBorder="1" applyAlignment="1">
      <alignment horizontal="center" vertical="center" wrapText="1"/>
    </xf>
    <xf numFmtId="0" fontId="37" fillId="30" borderId="41" xfId="111" applyFont="1" applyFill="1" applyBorder="1" applyAlignment="1">
      <alignment horizontal="center" vertical="center" wrapText="1"/>
    </xf>
    <xf numFmtId="0" fontId="37" fillId="30" borderId="45" xfId="111" applyFont="1" applyFill="1" applyBorder="1" applyAlignment="1">
      <alignment horizontal="center" vertical="center" wrapText="1"/>
    </xf>
    <xf numFmtId="0" fontId="37" fillId="30" borderId="0" xfId="111" applyFont="1" applyFill="1" applyBorder="1" applyAlignment="1">
      <alignment horizontal="center" vertical="center" wrapText="1"/>
    </xf>
    <xf numFmtId="0" fontId="37" fillId="30" borderId="42" xfId="111" applyFont="1" applyFill="1" applyBorder="1" applyAlignment="1">
      <alignment horizontal="center" vertical="center" wrapText="1"/>
    </xf>
    <xf numFmtId="0" fontId="37" fillId="30" borderId="40" xfId="111" applyFont="1" applyFill="1" applyBorder="1" applyAlignment="1">
      <alignment horizontal="center" vertical="center" wrapText="1"/>
    </xf>
    <xf numFmtId="0" fontId="14" fillId="47" borderId="0" xfId="111" applyFont="1" applyFill="1" applyBorder="1" applyAlignment="1">
      <alignment horizontal="left" vertical="top" wrapText="1"/>
    </xf>
    <xf numFmtId="0" fontId="14" fillId="47" borderId="46" xfId="111" applyFont="1" applyFill="1" applyBorder="1" applyAlignment="1">
      <alignment horizontal="left" vertical="top" wrapText="1"/>
    </xf>
    <xf numFmtId="0" fontId="8" fillId="30" borderId="0" xfId="0" applyFont="1" applyFill="1" applyAlignment="1">
      <alignment horizontal="center" vertical="top" wrapText="1"/>
    </xf>
    <xf numFmtId="0" fontId="34" fillId="46" borderId="38" xfId="107" applyFont="1" applyFill="1" applyBorder="1" applyAlignment="1">
      <alignment horizontal="center" vertical="center" wrapText="1"/>
    </xf>
    <xf numFmtId="0" fontId="34" fillId="46" borderId="39" xfId="107" applyFont="1" applyFill="1" applyBorder="1" applyAlignment="1">
      <alignment horizontal="center" vertical="center" wrapText="1"/>
    </xf>
    <xf numFmtId="0" fontId="34" fillId="46" borderId="40" xfId="107" applyFont="1" applyFill="1" applyBorder="1" applyAlignment="1">
      <alignment horizontal="center" vertical="center" wrapText="1"/>
    </xf>
    <xf numFmtId="0" fontId="34" fillId="46" borderId="47" xfId="107" applyFont="1" applyFill="1" applyBorder="1" applyAlignment="1">
      <alignment horizontal="center" vertical="center" wrapText="1"/>
    </xf>
  </cellXfs>
  <cellStyles count="150">
    <cellStyle name="20% - Ênfase1 2" xfId="61"/>
    <cellStyle name="20% - Ênfase1 3" xfId="13"/>
    <cellStyle name="20% - Ênfase2 2" xfId="62"/>
    <cellStyle name="20% - Ênfase2 3" xfId="14"/>
    <cellStyle name="20% - Ênfase3 2" xfId="63"/>
    <cellStyle name="20% - Ênfase3 3" xfId="15"/>
    <cellStyle name="20% - Ênfase4 2" xfId="64"/>
    <cellStyle name="20% - Ênfase4 3" xfId="16"/>
    <cellStyle name="20% - Ênfase5 2" xfId="65"/>
    <cellStyle name="20% - Ênfase5 3" xfId="17"/>
    <cellStyle name="20% - Ênfase6 2" xfId="66"/>
    <cellStyle name="20% - Ênfase6 3" xfId="18"/>
    <cellStyle name="40% - Ênfase1 2" xfId="67"/>
    <cellStyle name="40% - Ênfase1 3" xfId="19"/>
    <cellStyle name="40% - Ênfase2 2" xfId="68"/>
    <cellStyle name="40% - Ênfase2 3" xfId="20"/>
    <cellStyle name="40% - Ênfase3 2" xfId="69"/>
    <cellStyle name="40% - Ênfase3 3" xfId="21"/>
    <cellStyle name="40% - Ênfase4 2" xfId="70"/>
    <cellStyle name="40% - Ênfase4 3" xfId="22"/>
    <cellStyle name="40% - Ênfase5 2" xfId="71"/>
    <cellStyle name="40% - Ênfase5 3" xfId="23"/>
    <cellStyle name="40% - Ênfase6 2" xfId="72"/>
    <cellStyle name="40% - Ênfase6 3" xfId="24"/>
    <cellStyle name="60% - Ênfase1 2" xfId="73"/>
    <cellStyle name="60% - Ênfase1 3" xfId="25"/>
    <cellStyle name="60% - Ênfase2 2" xfId="74"/>
    <cellStyle name="60% - Ênfase2 3" xfId="26"/>
    <cellStyle name="60% - Ênfase3 2" xfId="75"/>
    <cellStyle name="60% - Ênfase3 3" xfId="27"/>
    <cellStyle name="60% - Ênfase4 2" xfId="76"/>
    <cellStyle name="60% - Ênfase4 3" xfId="28"/>
    <cellStyle name="60% - Ênfase5 2" xfId="77"/>
    <cellStyle name="60% - Ênfase5 3" xfId="29"/>
    <cellStyle name="60% - Ênfase6 2" xfId="78"/>
    <cellStyle name="60% - Ênfase6 3" xfId="30"/>
    <cellStyle name="Bom 2" xfId="79"/>
    <cellStyle name="Bom 3" xfId="31"/>
    <cellStyle name="Cálculo 2" xfId="80"/>
    <cellStyle name="Cálculo 3" xfId="32"/>
    <cellStyle name="Célula de Verificação 2" xfId="81"/>
    <cellStyle name="Célula de Verificação 3" xfId="33"/>
    <cellStyle name="Célula Vinculada 2" xfId="82"/>
    <cellStyle name="Célula Vinculada 3" xfId="34"/>
    <cellStyle name="Ênfase1 2" xfId="83"/>
    <cellStyle name="Ênfase1 3" xfId="35"/>
    <cellStyle name="Ênfase2 2" xfId="84"/>
    <cellStyle name="Ênfase2 3" xfId="36"/>
    <cellStyle name="Ênfase3 2" xfId="85"/>
    <cellStyle name="Ênfase3 3" xfId="37"/>
    <cellStyle name="Ênfase4 2" xfId="86"/>
    <cellStyle name="Ênfase4 3" xfId="38"/>
    <cellStyle name="Ênfase5 2" xfId="87"/>
    <cellStyle name="Ênfase5 3" xfId="39"/>
    <cellStyle name="Ênfase6 2" xfId="88"/>
    <cellStyle name="Ênfase6 3" xfId="40"/>
    <cellStyle name="Entrada 2" xfId="89"/>
    <cellStyle name="Entrada 3" xfId="41"/>
    <cellStyle name="Hiperlink 2" xfId="110"/>
    <cellStyle name="Moeda 2" xfId="8"/>
    <cellStyle name="Moeda 2 2" xfId="90"/>
    <cellStyle name="Moeda 3" xfId="103"/>
    <cellStyle name="Moeda 4" xfId="42"/>
    <cellStyle name="Moeda 5" xfId="12"/>
    <cellStyle name="Normal" xfId="0" builtinId="0"/>
    <cellStyle name="Normal 10" xfId="109"/>
    <cellStyle name="Normal 10 2" xfId="121"/>
    <cellStyle name="Normal 10 3" xfId="130"/>
    <cellStyle name="Normal 10 4" xfId="139"/>
    <cellStyle name="Normal 10 5" xfId="148"/>
    <cellStyle name="Normal 11" xfId="119"/>
    <cellStyle name="Normal 11 2" xfId="131"/>
    <cellStyle name="Normal 11 3" xfId="140"/>
    <cellStyle name="Normal 11 4" xfId="149"/>
    <cellStyle name="Normal 2" xfId="4"/>
    <cellStyle name="Normal 2 2" xfId="5"/>
    <cellStyle name="Normal 2 2 2" xfId="11"/>
    <cellStyle name="Normal 2 2 2 2" xfId="115"/>
    <cellStyle name="Normal 2 2 2 3" xfId="126"/>
    <cellStyle name="Normal 2 2 2 4" xfId="135"/>
    <cellStyle name="Normal 2 2 2 5" xfId="144"/>
    <cellStyle name="Normal 2 2 3" xfId="113"/>
    <cellStyle name="Normal 2 2 4" xfId="124"/>
    <cellStyle name="Normal 2 2 5" xfId="133"/>
    <cellStyle name="Normal 2 2 6" xfId="142"/>
    <cellStyle name="Normal 2 3" xfId="10"/>
    <cellStyle name="Normal 2 3 2" xfId="114"/>
    <cellStyle name="Normal 2 3 3" xfId="125"/>
    <cellStyle name="Normal 2 3 4" xfId="134"/>
    <cellStyle name="Normal 2 3 5" xfId="143"/>
    <cellStyle name="Normal 2 4" xfId="43"/>
    <cellStyle name="Normal 2 5" xfId="112"/>
    <cellStyle name="Normal 2 6" xfId="123"/>
    <cellStyle name="Normal 2 7" xfId="132"/>
    <cellStyle name="Normal 2 8" xfId="141"/>
    <cellStyle name="Normal 3" xfId="7"/>
    <cellStyle name="Normal 3 2" xfId="44"/>
    <cellStyle name="Normal 4" xfId="3"/>
    <cellStyle name="Normal 5" xfId="59"/>
    <cellStyle name="Normal 5 2" xfId="116"/>
    <cellStyle name="Normal 5 3" xfId="127"/>
    <cellStyle name="Normal 5 4" xfId="136"/>
    <cellStyle name="Normal 5 5" xfId="145"/>
    <cellStyle name="Normal 6" xfId="102"/>
    <cellStyle name="Normal 7" xfId="1"/>
    <cellStyle name="Normal 7 2" xfId="111"/>
    <cellStyle name="Normal 7 2 2" xfId="122"/>
    <cellStyle name="Normal 8" xfId="107"/>
    <cellStyle name="Normal 9" xfId="108"/>
    <cellStyle name="Normal 9 2" xfId="120"/>
    <cellStyle name="Normal 9 3" xfId="129"/>
    <cellStyle name="Normal 9 4" xfId="138"/>
    <cellStyle name="Normal 9 5" xfId="147"/>
    <cellStyle name="Nota 2" xfId="91"/>
    <cellStyle name="Nota 3" xfId="45"/>
    <cellStyle name="Porcentagem 2" xfId="9"/>
    <cellStyle name="Porcentagem 2 2" xfId="47"/>
    <cellStyle name="Porcentagem 3" xfId="92"/>
    <cellStyle name="Porcentagem 4" xfId="60"/>
    <cellStyle name="Porcentagem 4 2" xfId="117"/>
    <cellStyle name="Porcentagem 4 3" xfId="128"/>
    <cellStyle name="Porcentagem 4 4" xfId="137"/>
    <cellStyle name="Porcentagem 4 5" xfId="146"/>
    <cellStyle name="Porcentagem 5" xfId="105"/>
    <cellStyle name="Porcentagem 6" xfId="46"/>
    <cellStyle name="Porcentagem 7" xfId="2"/>
    <cellStyle name="Porcentagem 8" xfId="118"/>
    <cellStyle name="Saída 2" xfId="93"/>
    <cellStyle name="Saída 3" xfId="48"/>
    <cellStyle name="Texto de Aviso 2" xfId="94"/>
    <cellStyle name="Texto de Aviso 3" xfId="49"/>
    <cellStyle name="Texto Explicativo 2" xfId="95"/>
    <cellStyle name="Texto Explicativo 3" xfId="50"/>
    <cellStyle name="Título 1 2" xfId="96"/>
    <cellStyle name="Título 1 3" xfId="51"/>
    <cellStyle name="Título 2 2" xfId="97"/>
    <cellStyle name="Título 2 3" xfId="52"/>
    <cellStyle name="Título 3 2" xfId="98"/>
    <cellStyle name="Título 3 3" xfId="53"/>
    <cellStyle name="Título 4 2" xfId="99"/>
    <cellStyle name="Título 4 3" xfId="54"/>
    <cellStyle name="Título 5" xfId="55"/>
    <cellStyle name="Total 2" xfId="100"/>
    <cellStyle name="Total 3" xfId="56"/>
    <cellStyle name="Vírgula 2" xfId="6"/>
    <cellStyle name="Vírgula 2 2" xfId="58"/>
    <cellStyle name="Vírgula 3" xfId="101"/>
    <cellStyle name="Vírgula 4" xfId="104"/>
    <cellStyle name="Vírgula 5" xfId="57"/>
    <cellStyle name="Vírgula 6" xfId="10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245861</xdr:colOff>
      <xdr:row>0</xdr:row>
      <xdr:rowOff>53009</xdr:rowOff>
    </xdr:from>
    <xdr:to>
      <xdr:col>1</xdr:col>
      <xdr:colOff>429995</xdr:colOff>
      <xdr:row>3</xdr:row>
      <xdr:rowOff>152400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21B1C41-0D62-41FB-AA55-76AE030E4E11}"/>
            </a:ext>
          </a:extLst>
        </xdr:cNvPr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989"/>
        <a:stretch/>
      </xdr:blipFill>
      <xdr:spPr>
        <a:xfrm>
          <a:off x="245861" y="53009"/>
          <a:ext cx="946134" cy="8232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file:///\\FILESERVER01\DENG\INSPETORIAS%20E%20SEDE\6-%20INSPETORIAS%20E%20ESCRIT&#211;RIOS\Inspetoria%20Joinville\2025\NOVA%20EXECU&#199;&#195;O%20OBRA\OR&#199;AMENTO\Revis&#227;o%20Retomada_03-2025\CREA-SC-JOI-ORC-SINTETICO_03-2025_Rev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oleObject" Target="file:///\\FILESERVER01\DENG\INSPETORIAS%20E%20SEDE\3-%20BANCO%20DE%20PRE&#199;OS\SINAPI\SINAPI-2025-03-formato-xlsx\SINAPI_Refer&#234;ncia_2025_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Excel.Sheet.12">
    <oleItems>
      <mc:AlternateContent xmlns:mc="http://schemas.openxmlformats.org/markup-compatibility/2006">
        <mc:Choice Requires="x14">
          <x14:oleItem name="!Orçamento Sintético!L355C2" advise="1"/>
        </mc:Choice>
        <mc:Fallback>
          <oleItem name="!Orçamento Sintético!L355C2" advise="1"/>
        </mc:Fallback>
      </mc:AlternateContent>
    </oleItems>
  </oleLin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Excel.Sheet.12">
    <oleItems>
      <mc:AlternateContent xmlns:mc="http://schemas.openxmlformats.org/markup-compatibility/2006">
        <mc:Choice Requires="x14">
          <x14:oleItem name="!ISD!L3714C29" advise="1">
            <x14:values>
              <value>
                <val>3.99</val>
              </value>
            </x14:values>
          </x14:oleItem>
        </mc:Choice>
        <mc:Fallback>
          <oleItem name="!ISD!L3714C29" advise="1"/>
        </mc:Fallback>
      </mc:AlternateContent>
    </oleItems>
  </oleLin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01"/>
  <sheetViews>
    <sheetView tabSelected="1" view="pageBreakPreview" topLeftCell="A696" zoomScaleNormal="100" zoomScaleSheetLayoutView="100" workbookViewId="0">
      <selection activeCell="U702" sqref="U702"/>
    </sheetView>
  </sheetViews>
  <sheetFormatPr defaultRowHeight="13.8" x14ac:dyDescent="0.25"/>
  <cols>
    <col min="1" max="1" width="10" style="35" bestFit="1" customWidth="1"/>
    <col min="2" max="2" width="8.8984375" style="35" customWidth="1"/>
    <col min="3" max="3" width="6.3984375" style="35" bestFit="1" customWidth="1"/>
    <col min="4" max="4" width="60" style="35" bestFit="1" customWidth="1"/>
    <col min="5" max="5" width="8.69921875" style="35" bestFit="1" customWidth="1"/>
    <col min="6" max="6" width="11.796875" style="35" bestFit="1" customWidth="1"/>
    <col min="7" max="7" width="12.3984375" style="35" bestFit="1" customWidth="1"/>
    <col min="8" max="8" width="14" style="35" bestFit="1" customWidth="1"/>
    <col min="9" max="9" width="8.796875" style="31"/>
    <col min="10" max="11" width="9.3984375" style="31" customWidth="1"/>
    <col min="12" max="12" width="8.796875" style="31" customWidth="1"/>
    <col min="13" max="13" width="9.3984375" style="31" customWidth="1"/>
    <col min="14" max="16" width="8.796875" style="31" customWidth="1"/>
    <col min="17" max="16384" width="8.796875" style="31"/>
  </cols>
  <sheetData>
    <row r="1" spans="1:17" s="43" customFormat="1" ht="14.4" customHeight="1" x14ac:dyDescent="0.25">
      <c r="A1" s="59"/>
      <c r="B1" s="60"/>
      <c r="C1" s="65" t="s">
        <v>1390</v>
      </c>
      <c r="D1" s="66"/>
      <c r="E1" s="49"/>
      <c r="F1" s="47"/>
      <c r="G1" s="47"/>
      <c r="H1" s="48"/>
      <c r="I1" s="47"/>
      <c r="J1"/>
      <c r="K1"/>
      <c r="L1"/>
      <c r="M1"/>
      <c r="N1"/>
      <c r="O1"/>
      <c r="P1"/>
      <c r="Q1"/>
    </row>
    <row r="2" spans="1:17" s="43" customFormat="1" ht="28.8" customHeight="1" x14ac:dyDescent="0.25">
      <c r="A2" s="61"/>
      <c r="B2" s="62"/>
      <c r="C2" s="67"/>
      <c r="D2" s="68"/>
      <c r="E2" s="41" t="s">
        <v>0</v>
      </c>
      <c r="F2" s="71" t="s">
        <v>1388</v>
      </c>
      <c r="G2" s="71"/>
      <c r="H2" s="72"/>
      <c r="I2"/>
      <c r="J2"/>
      <c r="K2"/>
      <c r="L2"/>
      <c r="M2"/>
      <c r="N2"/>
      <c r="O2"/>
      <c r="P2"/>
      <c r="Q2"/>
    </row>
    <row r="3" spans="1:17" s="35" customFormat="1" ht="13.8" customHeight="1" x14ac:dyDescent="0.25">
      <c r="A3" s="61"/>
      <c r="B3" s="62"/>
      <c r="C3" s="67"/>
      <c r="D3" s="68"/>
      <c r="E3" s="41" t="s">
        <v>1389</v>
      </c>
      <c r="F3" s="46">
        <v>0.20580000000000001</v>
      </c>
      <c r="G3" s="51"/>
      <c r="H3" s="45"/>
      <c r="I3"/>
      <c r="J3"/>
      <c r="K3"/>
      <c r="L3"/>
      <c r="M3"/>
      <c r="N3"/>
      <c r="O3"/>
      <c r="P3"/>
      <c r="Q3"/>
    </row>
    <row r="4" spans="1:17" s="35" customFormat="1" ht="15.6" x14ac:dyDescent="0.25">
      <c r="A4" s="63"/>
      <c r="B4" s="64"/>
      <c r="C4" s="69"/>
      <c r="D4" s="70"/>
      <c r="E4" s="50"/>
      <c r="F4" s="52"/>
      <c r="G4" s="42"/>
      <c r="H4" s="44"/>
      <c r="I4"/>
      <c r="J4"/>
      <c r="K4"/>
      <c r="L4"/>
      <c r="M4"/>
      <c r="N4"/>
      <c r="O4"/>
      <c r="P4"/>
      <c r="Q4"/>
    </row>
    <row r="5" spans="1:17" s="35" customFormat="1" ht="13.8" customHeight="1" x14ac:dyDescent="0.25">
      <c r="A5" s="74" t="s">
        <v>1387</v>
      </c>
      <c r="B5" s="75"/>
      <c r="C5" s="75"/>
      <c r="D5" s="75"/>
      <c r="E5" s="76"/>
      <c r="F5" s="76"/>
      <c r="G5" s="76"/>
      <c r="H5" s="77"/>
      <c r="J5"/>
      <c r="K5"/>
      <c r="L5"/>
      <c r="M5"/>
      <c r="N5"/>
      <c r="O5"/>
      <c r="P5"/>
      <c r="Q5"/>
    </row>
    <row r="6" spans="1:17" s="35" customFormat="1" ht="24" customHeight="1" thickBot="1" x14ac:dyDescent="0.3">
      <c r="A6" s="30">
        <v>1</v>
      </c>
      <c r="B6" s="30"/>
      <c r="C6" s="30"/>
      <c r="D6" s="30" t="s">
        <v>1</v>
      </c>
      <c r="E6" s="29"/>
      <c r="F6" s="3"/>
      <c r="G6" s="30"/>
      <c r="H6" s="4"/>
      <c r="J6"/>
      <c r="K6"/>
      <c r="L6"/>
      <c r="M6"/>
      <c r="N6"/>
      <c r="O6"/>
      <c r="P6"/>
      <c r="Q6"/>
    </row>
    <row r="7" spans="1:17" ht="1.05" customHeight="1" thickTop="1" x14ac:dyDescent="0.25">
      <c r="A7" s="27"/>
      <c r="B7" s="27"/>
      <c r="C7" s="27"/>
      <c r="D7" s="27"/>
      <c r="E7" s="27"/>
      <c r="F7" s="27"/>
      <c r="G7" s="27"/>
      <c r="H7" s="27"/>
      <c r="J7"/>
      <c r="K7"/>
      <c r="L7"/>
      <c r="M7"/>
      <c r="N7"/>
      <c r="O7"/>
      <c r="P7"/>
      <c r="Q7"/>
    </row>
    <row r="8" spans="1:17" s="35" customFormat="1" ht="18" customHeight="1" x14ac:dyDescent="0.25">
      <c r="A8" s="23" t="s">
        <v>1083</v>
      </c>
      <c r="B8" s="5" t="s">
        <v>2</v>
      </c>
      <c r="C8" s="23" t="s">
        <v>3</v>
      </c>
      <c r="D8" s="23" t="s">
        <v>4</v>
      </c>
      <c r="E8" s="6" t="s">
        <v>5</v>
      </c>
      <c r="F8" s="5" t="s">
        <v>6</v>
      </c>
      <c r="G8" s="5" t="s">
        <v>7</v>
      </c>
      <c r="H8" s="5" t="s">
        <v>8</v>
      </c>
      <c r="J8"/>
      <c r="K8"/>
      <c r="L8"/>
      <c r="M8"/>
      <c r="N8"/>
      <c r="O8"/>
      <c r="P8"/>
      <c r="Q8"/>
    </row>
    <row r="9" spans="1:17" s="35" customFormat="1" ht="26.4" customHeight="1" x14ac:dyDescent="0.25">
      <c r="A9" s="24" t="s">
        <v>9</v>
      </c>
      <c r="B9" s="7">
        <v>103689</v>
      </c>
      <c r="C9" s="24" t="s">
        <v>10</v>
      </c>
      <c r="D9" s="24" t="s">
        <v>982</v>
      </c>
      <c r="E9" s="8" t="s">
        <v>11</v>
      </c>
      <c r="F9" s="9">
        <v>1</v>
      </c>
      <c r="G9" s="10">
        <v>467.16</v>
      </c>
      <c r="H9" s="10">
        <f>SUM(H10:H16)</f>
        <v>467.16209900000001</v>
      </c>
      <c r="J9"/>
      <c r="K9"/>
      <c r="L9"/>
      <c r="M9"/>
      <c r="N9"/>
      <c r="O9"/>
      <c r="P9"/>
      <c r="Q9"/>
    </row>
    <row r="10" spans="1:17" s="35" customFormat="1" ht="26.4" x14ac:dyDescent="0.25">
      <c r="A10" s="25" t="s">
        <v>12</v>
      </c>
      <c r="B10" s="11">
        <v>102234</v>
      </c>
      <c r="C10" s="25" t="s">
        <v>10</v>
      </c>
      <c r="D10" s="25" t="s">
        <v>996</v>
      </c>
      <c r="E10" s="12" t="s">
        <v>11</v>
      </c>
      <c r="F10" s="13">
        <v>0.5</v>
      </c>
      <c r="G10" s="1">
        <v>27.78</v>
      </c>
      <c r="H10" s="1">
        <f>F10*G10</f>
        <v>13.89</v>
      </c>
      <c r="J10"/>
      <c r="K10"/>
      <c r="L10"/>
      <c r="M10"/>
      <c r="N10"/>
      <c r="O10"/>
      <c r="P10"/>
      <c r="Q10"/>
    </row>
    <row r="11" spans="1:17" s="35" customFormat="1" ht="24" customHeight="1" x14ac:dyDescent="0.25">
      <c r="A11" s="25" t="s">
        <v>12</v>
      </c>
      <c r="B11" s="11" t="s">
        <v>13</v>
      </c>
      <c r="C11" s="25" t="s">
        <v>10</v>
      </c>
      <c r="D11" s="25" t="s">
        <v>14</v>
      </c>
      <c r="E11" s="12" t="s">
        <v>15</v>
      </c>
      <c r="F11" s="13">
        <v>1.1186</v>
      </c>
      <c r="G11" s="1">
        <v>24.33</v>
      </c>
      <c r="H11" s="1">
        <f t="shared" ref="H11:H16" si="0">F11*G11</f>
        <v>27.215537999999999</v>
      </c>
      <c r="J11"/>
      <c r="K11"/>
      <c r="L11"/>
      <c r="M11"/>
      <c r="N11"/>
      <c r="O11"/>
      <c r="P11"/>
      <c r="Q11"/>
    </row>
    <row r="12" spans="1:17" s="35" customFormat="1" ht="26.4" x14ac:dyDescent="0.25">
      <c r="A12" s="25" t="s">
        <v>12</v>
      </c>
      <c r="B12" s="11" t="s">
        <v>22</v>
      </c>
      <c r="C12" s="25" t="s">
        <v>10</v>
      </c>
      <c r="D12" s="25" t="s">
        <v>23</v>
      </c>
      <c r="E12" s="12" t="s">
        <v>15</v>
      </c>
      <c r="F12" s="13">
        <v>0.37290000000000001</v>
      </c>
      <c r="G12" s="1">
        <v>34.96</v>
      </c>
      <c r="H12" s="1">
        <f t="shared" si="0"/>
        <v>13.036584000000001</v>
      </c>
      <c r="J12"/>
      <c r="K12"/>
      <c r="L12"/>
      <c r="M12"/>
      <c r="N12"/>
      <c r="O12"/>
      <c r="P12"/>
      <c r="Q12"/>
    </row>
    <row r="13" spans="1:17" s="35" customFormat="1" ht="39" customHeight="1" x14ac:dyDescent="0.25">
      <c r="A13" s="28" t="s">
        <v>32</v>
      </c>
      <c r="B13" s="14">
        <v>4813</v>
      </c>
      <c r="C13" s="28" t="s">
        <v>10</v>
      </c>
      <c r="D13" s="28" t="s">
        <v>37</v>
      </c>
      <c r="E13" s="15" t="s">
        <v>11</v>
      </c>
      <c r="F13" s="16">
        <v>1</v>
      </c>
      <c r="G13" s="2">
        <v>399.98</v>
      </c>
      <c r="H13" s="17">
        <f t="shared" si="0"/>
        <v>399.98</v>
      </c>
      <c r="J13"/>
      <c r="K13"/>
      <c r="L13"/>
      <c r="M13"/>
      <c r="N13"/>
      <c r="O13"/>
      <c r="P13"/>
      <c r="Q13"/>
    </row>
    <row r="14" spans="1:17" s="35" customFormat="1" ht="25.95" customHeight="1" x14ac:dyDescent="0.25">
      <c r="A14" s="28" t="s">
        <v>32</v>
      </c>
      <c r="B14" s="14">
        <v>5069</v>
      </c>
      <c r="C14" s="28" t="s">
        <v>10</v>
      </c>
      <c r="D14" s="28" t="s">
        <v>998</v>
      </c>
      <c r="E14" s="15" t="s">
        <v>34</v>
      </c>
      <c r="F14" s="16">
        <v>1.32E-2</v>
      </c>
      <c r="G14" s="2">
        <v>18.190000000000001</v>
      </c>
      <c r="H14" s="17">
        <f t="shared" si="0"/>
        <v>0.24010800000000002</v>
      </c>
      <c r="J14"/>
      <c r="K14"/>
      <c r="L14"/>
      <c r="M14"/>
      <c r="N14"/>
      <c r="O14"/>
      <c r="P14"/>
      <c r="Q14"/>
    </row>
    <row r="15" spans="1:17" s="35" customFormat="1" ht="25.95" customHeight="1" x14ac:dyDescent="0.25">
      <c r="A15" s="28" t="s">
        <v>32</v>
      </c>
      <c r="B15" s="14">
        <v>5065</v>
      </c>
      <c r="C15" s="28" t="s">
        <v>10</v>
      </c>
      <c r="D15" s="28" t="s">
        <v>997</v>
      </c>
      <c r="E15" s="15" t="s">
        <v>34</v>
      </c>
      <c r="F15" s="16">
        <v>1.1299999999999999E-2</v>
      </c>
      <c r="G15" s="2">
        <v>33.96</v>
      </c>
      <c r="H15" s="17">
        <f t="shared" si="0"/>
        <v>0.38374799999999998</v>
      </c>
      <c r="J15"/>
      <c r="K15"/>
      <c r="L15"/>
      <c r="M15"/>
      <c r="N15"/>
      <c r="O15"/>
      <c r="P15"/>
      <c r="Q15"/>
    </row>
    <row r="16" spans="1:17" s="35" customFormat="1" ht="25.95" customHeight="1" thickBot="1" x14ac:dyDescent="0.3">
      <c r="A16" s="28" t="s">
        <v>32</v>
      </c>
      <c r="B16" s="14">
        <v>4509</v>
      </c>
      <c r="C16" s="28" t="s">
        <v>10</v>
      </c>
      <c r="D16" s="28" t="s">
        <v>999</v>
      </c>
      <c r="E16" s="15" t="s">
        <v>19</v>
      </c>
      <c r="F16" s="16">
        <v>3.2082999999999999</v>
      </c>
      <c r="G16" s="2">
        <v>3.87</v>
      </c>
      <c r="H16" s="17">
        <f t="shared" si="0"/>
        <v>12.416121</v>
      </c>
      <c r="J16"/>
      <c r="K16"/>
      <c r="L16"/>
      <c r="M16"/>
      <c r="N16"/>
      <c r="O16"/>
      <c r="P16"/>
      <c r="Q16"/>
    </row>
    <row r="17" spans="1:17" ht="1.05" customHeight="1" thickTop="1" x14ac:dyDescent="0.25">
      <c r="A17" s="27"/>
      <c r="B17" s="27"/>
      <c r="C17" s="27"/>
      <c r="D17" s="27"/>
      <c r="E17" s="27"/>
      <c r="F17" s="27"/>
      <c r="G17" s="27"/>
      <c r="H17" s="27"/>
      <c r="J17"/>
      <c r="K17"/>
      <c r="L17"/>
      <c r="M17"/>
      <c r="N17"/>
      <c r="O17"/>
      <c r="P17"/>
      <c r="Q17"/>
    </row>
    <row r="18" spans="1:17" s="35" customFormat="1" ht="24" customHeight="1" thickBot="1" x14ac:dyDescent="0.3">
      <c r="A18" s="30" t="s">
        <v>39</v>
      </c>
      <c r="B18" s="30"/>
      <c r="C18" s="30"/>
      <c r="D18" s="30" t="s">
        <v>40</v>
      </c>
      <c r="E18" s="29"/>
      <c r="F18" s="3"/>
      <c r="G18" s="30"/>
      <c r="H18" s="4"/>
      <c r="J18"/>
      <c r="K18"/>
      <c r="L18"/>
      <c r="M18"/>
      <c r="N18"/>
      <c r="O18"/>
      <c r="P18"/>
      <c r="Q18"/>
    </row>
    <row r="19" spans="1:17" ht="1.05" customHeight="1" thickTop="1" x14ac:dyDescent="0.25">
      <c r="A19" s="27"/>
      <c r="B19" s="27"/>
      <c r="C19" s="27"/>
      <c r="D19" s="27"/>
      <c r="E19" s="27"/>
      <c r="F19" s="27"/>
      <c r="G19" s="27"/>
      <c r="H19" s="27"/>
      <c r="J19"/>
      <c r="K19"/>
      <c r="L19"/>
      <c r="M19"/>
      <c r="N19"/>
      <c r="O19"/>
      <c r="P19"/>
      <c r="Q19"/>
    </row>
    <row r="20" spans="1:17" s="35" customFormat="1" ht="18" customHeight="1" x14ac:dyDescent="0.25">
      <c r="A20" s="23" t="s">
        <v>1084</v>
      </c>
      <c r="B20" s="5" t="s">
        <v>2</v>
      </c>
      <c r="C20" s="23" t="s">
        <v>3</v>
      </c>
      <c r="D20" s="23" t="s">
        <v>4</v>
      </c>
      <c r="E20" s="6" t="s">
        <v>5</v>
      </c>
      <c r="F20" s="5" t="s">
        <v>6</v>
      </c>
      <c r="G20" s="5" t="s">
        <v>7</v>
      </c>
      <c r="H20" s="5" t="s">
        <v>8</v>
      </c>
      <c r="J20"/>
      <c r="K20"/>
      <c r="L20"/>
      <c r="M20"/>
      <c r="N20"/>
      <c r="O20"/>
      <c r="P20"/>
      <c r="Q20"/>
    </row>
    <row r="21" spans="1:17" s="35" customFormat="1" ht="39" customHeight="1" x14ac:dyDescent="0.25">
      <c r="A21" s="24" t="s">
        <v>9</v>
      </c>
      <c r="B21" s="7" t="s">
        <v>86</v>
      </c>
      <c r="C21" s="24" t="s">
        <v>10</v>
      </c>
      <c r="D21" s="24" t="s">
        <v>87</v>
      </c>
      <c r="E21" s="8" t="s">
        <v>11</v>
      </c>
      <c r="F21" s="9">
        <v>1</v>
      </c>
      <c r="G21" s="10">
        <f>H21</f>
        <v>1005.8059053777997</v>
      </c>
      <c r="H21" s="10">
        <f>SUM(H22:H61)</f>
        <v>1005.8059053777997</v>
      </c>
      <c r="J21"/>
      <c r="K21"/>
      <c r="L21"/>
      <c r="M21"/>
      <c r="N21"/>
      <c r="O21"/>
      <c r="P21"/>
      <c r="Q21"/>
    </row>
    <row r="22" spans="1:17" s="35" customFormat="1" ht="39" customHeight="1" x14ac:dyDescent="0.25">
      <c r="A22" s="25" t="s">
        <v>12</v>
      </c>
      <c r="B22" s="11" t="s">
        <v>88</v>
      </c>
      <c r="C22" s="25" t="s">
        <v>10</v>
      </c>
      <c r="D22" s="25" t="s">
        <v>89</v>
      </c>
      <c r="E22" s="12" t="s">
        <v>30</v>
      </c>
      <c r="F22" s="13">
        <v>2.69E-2</v>
      </c>
      <c r="G22" s="1">
        <v>1112.68</v>
      </c>
      <c r="H22" s="1">
        <f>F22*G22</f>
        <v>29.931092000000003</v>
      </c>
      <c r="J22"/>
      <c r="K22"/>
      <c r="L22"/>
      <c r="M22"/>
      <c r="N22"/>
      <c r="O22"/>
      <c r="P22"/>
      <c r="Q22"/>
    </row>
    <row r="23" spans="1:17" ht="39" customHeight="1" x14ac:dyDescent="0.25">
      <c r="A23" s="25" t="s">
        <v>12</v>
      </c>
      <c r="B23" s="11" t="s">
        <v>41</v>
      </c>
      <c r="C23" s="25" t="s">
        <v>10</v>
      </c>
      <c r="D23" s="25" t="s">
        <v>42</v>
      </c>
      <c r="E23" s="12" t="s">
        <v>31</v>
      </c>
      <c r="F23" s="13">
        <v>2.52E-2</v>
      </c>
      <c r="G23" s="1">
        <v>106.12</v>
      </c>
      <c r="H23" s="1">
        <f t="shared" ref="H23:H61" si="1">F23*G23</f>
        <v>2.6742240000000002</v>
      </c>
      <c r="J23"/>
      <c r="K23"/>
      <c r="L23"/>
      <c r="M23"/>
      <c r="N23"/>
      <c r="O23"/>
      <c r="P23"/>
      <c r="Q23"/>
    </row>
    <row r="24" spans="1:17" ht="39" customHeight="1" x14ac:dyDescent="0.25">
      <c r="A24" s="25" t="s">
        <v>12</v>
      </c>
      <c r="B24" s="11">
        <v>101891</v>
      </c>
      <c r="C24" s="25" t="s">
        <v>10</v>
      </c>
      <c r="D24" s="25" t="s">
        <v>44</v>
      </c>
      <c r="E24" s="12" t="s">
        <v>31</v>
      </c>
      <c r="F24" s="13">
        <v>5.04E-2</v>
      </c>
      <c r="G24" s="1">
        <v>29.18</v>
      </c>
      <c r="H24" s="1">
        <f t="shared" si="1"/>
        <v>1.470672</v>
      </c>
      <c r="J24"/>
      <c r="K24"/>
      <c r="L24"/>
      <c r="M24"/>
      <c r="N24"/>
      <c r="O24"/>
      <c r="P24"/>
      <c r="Q24"/>
    </row>
    <row r="25" spans="1:17" ht="24" customHeight="1" x14ac:dyDescent="0.25">
      <c r="A25" s="25" t="s">
        <v>12</v>
      </c>
      <c r="B25" s="11">
        <v>88262</v>
      </c>
      <c r="C25" s="25" t="s">
        <v>10</v>
      </c>
      <c r="D25" s="25" t="s">
        <v>23</v>
      </c>
      <c r="E25" s="12" t="s">
        <v>15</v>
      </c>
      <c r="F25" s="13">
        <v>0.97940000000000005</v>
      </c>
      <c r="G25" s="1">
        <v>34.96</v>
      </c>
      <c r="H25" s="1">
        <f t="shared" si="1"/>
        <v>34.239824000000006</v>
      </c>
      <c r="J25"/>
      <c r="K25"/>
      <c r="L25"/>
      <c r="M25"/>
      <c r="N25"/>
      <c r="O25"/>
      <c r="P25"/>
      <c r="Q25"/>
    </row>
    <row r="26" spans="1:17" ht="25.95" customHeight="1" x14ac:dyDescent="0.25">
      <c r="A26" s="25" t="s">
        <v>12</v>
      </c>
      <c r="B26" s="11">
        <v>88489</v>
      </c>
      <c r="C26" s="25" t="s">
        <v>10</v>
      </c>
      <c r="D26" s="25" t="s">
        <v>46</v>
      </c>
      <c r="E26" s="12" t="s">
        <v>11</v>
      </c>
      <c r="F26" s="13">
        <v>3.7456999999999998</v>
      </c>
      <c r="G26" s="1">
        <v>12.93</v>
      </c>
      <c r="H26" s="1">
        <f t="shared" si="1"/>
        <v>48.431900999999996</v>
      </c>
      <c r="J26"/>
      <c r="K26"/>
      <c r="L26"/>
      <c r="M26"/>
      <c r="N26"/>
      <c r="O26"/>
      <c r="P26"/>
      <c r="Q26"/>
    </row>
    <row r="27" spans="1:17" ht="64.95" customHeight="1" x14ac:dyDescent="0.25">
      <c r="A27" s="25" t="s">
        <v>12</v>
      </c>
      <c r="B27" s="11">
        <v>91170</v>
      </c>
      <c r="C27" s="25" t="s">
        <v>10</v>
      </c>
      <c r="D27" s="25" t="s">
        <v>48</v>
      </c>
      <c r="E27" s="12" t="s">
        <v>19</v>
      </c>
      <c r="F27" s="13">
        <v>0.25180000000000002</v>
      </c>
      <c r="G27" s="1">
        <v>10.24</v>
      </c>
      <c r="H27" s="1">
        <f t="shared" si="1"/>
        <v>2.5784320000000003</v>
      </c>
      <c r="J27"/>
      <c r="K27"/>
      <c r="L27"/>
      <c r="M27"/>
      <c r="N27"/>
      <c r="O27"/>
      <c r="P27"/>
      <c r="Q27"/>
    </row>
    <row r="28" spans="1:17" ht="52.05" customHeight="1" x14ac:dyDescent="0.25">
      <c r="A28" s="25" t="s">
        <v>12</v>
      </c>
      <c r="B28" s="11" t="s">
        <v>49</v>
      </c>
      <c r="C28" s="25" t="s">
        <v>10</v>
      </c>
      <c r="D28" s="25" t="s">
        <v>50</v>
      </c>
      <c r="E28" s="12" t="s">
        <v>19</v>
      </c>
      <c r="F28" s="13">
        <v>0.2266</v>
      </c>
      <c r="G28" s="1">
        <v>3.81</v>
      </c>
      <c r="H28" s="1">
        <f t="shared" si="1"/>
        <v>0.86334599999999995</v>
      </c>
      <c r="J28"/>
      <c r="K28"/>
      <c r="L28"/>
      <c r="M28"/>
      <c r="N28"/>
      <c r="O28"/>
      <c r="P28"/>
      <c r="Q28"/>
    </row>
    <row r="29" spans="1:17" ht="39" customHeight="1" x14ac:dyDescent="0.25">
      <c r="A29" s="25" t="s">
        <v>12</v>
      </c>
      <c r="B29" s="11">
        <v>91341</v>
      </c>
      <c r="C29" s="25" t="s">
        <v>10</v>
      </c>
      <c r="D29" s="25" t="s">
        <v>91</v>
      </c>
      <c r="E29" s="12" t="s">
        <v>11</v>
      </c>
      <c r="F29" s="13">
        <v>6.3399999999999998E-2</v>
      </c>
      <c r="G29" s="1">
        <v>986.5</v>
      </c>
      <c r="H29" s="1">
        <f t="shared" si="1"/>
        <v>62.5441</v>
      </c>
      <c r="J29"/>
      <c r="K29"/>
      <c r="L29"/>
      <c r="M29"/>
      <c r="N29"/>
      <c r="O29"/>
      <c r="P29"/>
      <c r="Q29"/>
    </row>
    <row r="30" spans="1:17" ht="39" customHeight="1" x14ac:dyDescent="0.25">
      <c r="A30" s="25" t="s">
        <v>12</v>
      </c>
      <c r="B30" s="11">
        <v>91862</v>
      </c>
      <c r="C30" s="25" t="s">
        <v>10</v>
      </c>
      <c r="D30" s="25" t="s">
        <v>52</v>
      </c>
      <c r="E30" s="12" t="s">
        <v>19</v>
      </c>
      <c r="F30" s="13">
        <v>0.25180000000000002</v>
      </c>
      <c r="G30" s="1">
        <v>11.26</v>
      </c>
      <c r="H30" s="1">
        <f t="shared" si="1"/>
        <v>2.8352680000000001</v>
      </c>
      <c r="J30"/>
      <c r="K30"/>
      <c r="L30"/>
      <c r="M30"/>
      <c r="N30"/>
      <c r="O30"/>
      <c r="P30"/>
      <c r="Q30"/>
    </row>
    <row r="31" spans="1:17" ht="39" customHeight="1" x14ac:dyDescent="0.25">
      <c r="A31" s="25" t="s">
        <v>12</v>
      </c>
      <c r="B31" s="11">
        <v>91870</v>
      </c>
      <c r="C31" s="25" t="s">
        <v>10</v>
      </c>
      <c r="D31" s="25" t="s">
        <v>54</v>
      </c>
      <c r="E31" s="12" t="s">
        <v>19</v>
      </c>
      <c r="F31" s="13">
        <v>0.2266</v>
      </c>
      <c r="G31" s="1">
        <v>15.34</v>
      </c>
      <c r="H31" s="1">
        <f t="shared" si="1"/>
        <v>3.4760439999999999</v>
      </c>
      <c r="J31"/>
      <c r="K31"/>
      <c r="L31"/>
      <c r="M31"/>
      <c r="N31"/>
      <c r="O31"/>
      <c r="P31"/>
      <c r="Q31"/>
    </row>
    <row r="32" spans="1:17" ht="39" customHeight="1" x14ac:dyDescent="0.25">
      <c r="A32" s="25" t="s">
        <v>12</v>
      </c>
      <c r="B32" s="11">
        <v>91911</v>
      </c>
      <c r="C32" s="25" t="s">
        <v>10</v>
      </c>
      <c r="D32" s="25" t="s">
        <v>93</v>
      </c>
      <c r="E32" s="12" t="s">
        <v>31</v>
      </c>
      <c r="F32" s="13">
        <v>7.5499999999999998E-2</v>
      </c>
      <c r="G32" s="1">
        <v>22.06</v>
      </c>
      <c r="H32" s="1">
        <f t="shared" si="1"/>
        <v>1.66553</v>
      </c>
      <c r="J32"/>
      <c r="K32"/>
      <c r="L32"/>
      <c r="M32"/>
      <c r="N32"/>
      <c r="O32"/>
      <c r="P32"/>
      <c r="Q32"/>
    </row>
    <row r="33" spans="1:17" ht="39" customHeight="1" x14ac:dyDescent="0.25">
      <c r="A33" s="25" t="s">
        <v>12</v>
      </c>
      <c r="B33" s="11">
        <v>91924</v>
      </c>
      <c r="C33" s="25" t="s">
        <v>10</v>
      </c>
      <c r="D33" s="25" t="s">
        <v>56</v>
      </c>
      <c r="E33" s="12" t="s">
        <v>19</v>
      </c>
      <c r="F33" s="13">
        <v>0.62190000000000001</v>
      </c>
      <c r="G33" s="1">
        <v>3.59</v>
      </c>
      <c r="H33" s="1">
        <f t="shared" si="1"/>
        <v>2.232621</v>
      </c>
      <c r="J33"/>
      <c r="K33"/>
      <c r="L33"/>
      <c r="M33"/>
      <c r="N33"/>
      <c r="O33"/>
      <c r="P33"/>
      <c r="Q33"/>
    </row>
    <row r="34" spans="1:17" ht="39" customHeight="1" x14ac:dyDescent="0.25">
      <c r="A34" s="25" t="s">
        <v>12</v>
      </c>
      <c r="B34" s="11">
        <v>91926</v>
      </c>
      <c r="C34" s="25" t="s">
        <v>10</v>
      </c>
      <c r="D34" s="25" t="s">
        <v>58</v>
      </c>
      <c r="E34" s="12" t="s">
        <v>19</v>
      </c>
      <c r="F34" s="13">
        <v>0.67979999999999996</v>
      </c>
      <c r="G34" s="1">
        <v>5.15</v>
      </c>
      <c r="H34" s="1">
        <f t="shared" si="1"/>
        <v>3.5009700000000001</v>
      </c>
      <c r="J34"/>
      <c r="K34"/>
      <c r="L34"/>
      <c r="M34"/>
      <c r="N34"/>
      <c r="O34"/>
      <c r="P34"/>
      <c r="Q34"/>
    </row>
    <row r="35" spans="1:17" ht="25.95" customHeight="1" x14ac:dyDescent="0.25">
      <c r="A35" s="25" t="s">
        <v>12</v>
      </c>
      <c r="B35" s="11">
        <v>91937</v>
      </c>
      <c r="C35" s="25" t="s">
        <v>10</v>
      </c>
      <c r="D35" s="25" t="s">
        <v>95</v>
      </c>
      <c r="E35" s="12" t="s">
        <v>31</v>
      </c>
      <c r="F35" s="13">
        <v>0.12590000000000001</v>
      </c>
      <c r="G35" s="1">
        <v>20.190000000000001</v>
      </c>
      <c r="H35" s="1">
        <f t="shared" si="1"/>
        <v>2.5419210000000003</v>
      </c>
      <c r="J35"/>
      <c r="K35"/>
      <c r="L35"/>
      <c r="M35"/>
      <c r="N35"/>
      <c r="O35"/>
      <c r="P35"/>
      <c r="Q35"/>
    </row>
    <row r="36" spans="1:17" ht="39" customHeight="1" x14ac:dyDescent="0.25">
      <c r="A36" s="25" t="s">
        <v>12</v>
      </c>
      <c r="B36" s="11">
        <v>92000</v>
      </c>
      <c r="C36" s="25" t="s">
        <v>10</v>
      </c>
      <c r="D36" s="25" t="s">
        <v>97</v>
      </c>
      <c r="E36" s="12" t="s">
        <v>31</v>
      </c>
      <c r="F36" s="13">
        <v>5.04E-2</v>
      </c>
      <c r="G36" s="1">
        <v>39.78</v>
      </c>
      <c r="H36" s="1">
        <f t="shared" si="1"/>
        <v>2.004912</v>
      </c>
      <c r="J36"/>
      <c r="K36"/>
      <c r="L36"/>
      <c r="M36"/>
      <c r="N36"/>
      <c r="O36"/>
      <c r="P36"/>
      <c r="Q36"/>
    </row>
    <row r="37" spans="1:17" ht="39" customHeight="1" x14ac:dyDescent="0.25">
      <c r="A37" s="25" t="s">
        <v>12</v>
      </c>
      <c r="B37" s="11">
        <v>92025</v>
      </c>
      <c r="C37" s="25" t="s">
        <v>10</v>
      </c>
      <c r="D37" s="25" t="s">
        <v>98</v>
      </c>
      <c r="E37" s="12" t="s">
        <v>31</v>
      </c>
      <c r="F37" s="13">
        <v>2.52E-2</v>
      </c>
      <c r="G37" s="1">
        <v>91.42</v>
      </c>
      <c r="H37" s="1">
        <f t="shared" si="1"/>
        <v>2.3037840000000003</v>
      </c>
      <c r="J37"/>
      <c r="K37"/>
      <c r="L37"/>
      <c r="M37"/>
      <c r="N37"/>
      <c r="O37"/>
      <c r="P37"/>
      <c r="Q37"/>
    </row>
    <row r="38" spans="1:17" ht="52.05" customHeight="1" x14ac:dyDescent="0.25">
      <c r="A38" s="25" t="s">
        <v>12</v>
      </c>
      <c r="B38" s="11">
        <v>92543</v>
      </c>
      <c r="C38" s="25" t="s">
        <v>10</v>
      </c>
      <c r="D38" s="25" t="s">
        <v>64</v>
      </c>
      <c r="E38" s="12" t="s">
        <v>11</v>
      </c>
      <c r="F38" s="13">
        <v>1.4396</v>
      </c>
      <c r="G38" s="1">
        <v>49.59</v>
      </c>
      <c r="H38" s="1">
        <f t="shared" si="1"/>
        <v>71.389764</v>
      </c>
      <c r="J38"/>
      <c r="K38"/>
      <c r="L38"/>
      <c r="M38"/>
      <c r="N38"/>
      <c r="O38"/>
      <c r="P38"/>
      <c r="Q38"/>
    </row>
    <row r="39" spans="1:17" ht="25.95" customHeight="1" x14ac:dyDescent="0.25">
      <c r="A39" s="25" t="s">
        <v>12</v>
      </c>
      <c r="B39" s="11">
        <v>93358</v>
      </c>
      <c r="C39" s="25" t="s">
        <v>10</v>
      </c>
      <c r="D39" s="25" t="s">
        <v>68</v>
      </c>
      <c r="E39" s="12" t="s">
        <v>30</v>
      </c>
      <c r="F39" s="13">
        <v>2.6200000000000001E-2</v>
      </c>
      <c r="G39" s="1">
        <v>96.24</v>
      </c>
      <c r="H39" s="1">
        <f t="shared" si="1"/>
        <v>2.5214880000000002</v>
      </c>
      <c r="J39"/>
      <c r="K39"/>
      <c r="L39"/>
      <c r="M39"/>
      <c r="N39"/>
      <c r="O39"/>
      <c r="P39"/>
      <c r="Q39"/>
    </row>
    <row r="40" spans="1:17" ht="52.05" customHeight="1" x14ac:dyDescent="0.25">
      <c r="A40" s="25" t="s">
        <v>12</v>
      </c>
      <c r="B40" s="11">
        <v>94210</v>
      </c>
      <c r="C40" s="25" t="s">
        <v>10</v>
      </c>
      <c r="D40" s="25" t="s">
        <v>70</v>
      </c>
      <c r="E40" s="12" t="s">
        <v>11</v>
      </c>
      <c r="F40" s="13">
        <v>1.4396</v>
      </c>
      <c r="G40" s="1">
        <v>48.48</v>
      </c>
      <c r="H40" s="1">
        <f t="shared" si="1"/>
        <v>69.791807999999989</v>
      </c>
      <c r="J40"/>
      <c r="K40"/>
      <c r="L40"/>
      <c r="M40"/>
      <c r="N40"/>
      <c r="O40"/>
      <c r="P40"/>
      <c r="Q40"/>
    </row>
    <row r="41" spans="1:17" ht="52.05" customHeight="1" x14ac:dyDescent="0.25">
      <c r="A41" s="25" t="s">
        <v>12</v>
      </c>
      <c r="B41" s="11">
        <v>94559</v>
      </c>
      <c r="C41" s="25" t="s">
        <v>10</v>
      </c>
      <c r="D41" s="25" t="s">
        <v>100</v>
      </c>
      <c r="E41" s="12" t="s">
        <v>11</v>
      </c>
      <c r="F41" s="13">
        <v>7.5499999999999998E-2</v>
      </c>
      <c r="G41" s="1">
        <v>777.31</v>
      </c>
      <c r="H41" s="1">
        <f t="shared" si="1"/>
        <v>58.686904999999996</v>
      </c>
      <c r="J41"/>
      <c r="K41"/>
      <c r="L41"/>
      <c r="M41"/>
      <c r="N41"/>
      <c r="O41"/>
      <c r="P41"/>
      <c r="Q41"/>
    </row>
    <row r="42" spans="1:17" ht="39" customHeight="1" x14ac:dyDescent="0.25">
      <c r="A42" s="25" t="s">
        <v>12</v>
      </c>
      <c r="B42" s="11">
        <v>95240</v>
      </c>
      <c r="C42" s="25" t="s">
        <v>10</v>
      </c>
      <c r="D42" s="25" t="s">
        <v>102</v>
      </c>
      <c r="E42" s="12" t="s">
        <v>11</v>
      </c>
      <c r="F42" s="13">
        <v>6.0000000000000001E-3</v>
      </c>
      <c r="G42" s="1">
        <v>21.49</v>
      </c>
      <c r="H42" s="1">
        <f t="shared" si="1"/>
        <v>0.12894</v>
      </c>
      <c r="J42"/>
      <c r="K42"/>
      <c r="L42"/>
      <c r="M42"/>
      <c r="N42"/>
      <c r="O42"/>
      <c r="P42"/>
      <c r="Q42"/>
    </row>
    <row r="43" spans="1:17" ht="39" customHeight="1" x14ac:dyDescent="0.25">
      <c r="A43" s="25" t="s">
        <v>12</v>
      </c>
      <c r="B43" s="11">
        <v>95241</v>
      </c>
      <c r="C43" s="25" t="s">
        <v>10</v>
      </c>
      <c r="D43" s="25" t="s">
        <v>72</v>
      </c>
      <c r="E43" s="12" t="s">
        <v>11</v>
      </c>
      <c r="F43" s="13">
        <v>1.4396</v>
      </c>
      <c r="G43" s="1">
        <v>41.17</v>
      </c>
      <c r="H43" s="1">
        <f t="shared" si="1"/>
        <v>59.268332000000001</v>
      </c>
      <c r="J43"/>
      <c r="K43"/>
      <c r="L43"/>
      <c r="M43"/>
      <c r="N43"/>
      <c r="O43"/>
      <c r="P43"/>
      <c r="Q43"/>
    </row>
    <row r="44" spans="1:17" ht="39" customHeight="1" x14ac:dyDescent="0.25">
      <c r="A44" s="25" t="s">
        <v>12</v>
      </c>
      <c r="B44" s="11">
        <v>95805</v>
      </c>
      <c r="C44" s="25" t="s">
        <v>10</v>
      </c>
      <c r="D44" s="25" t="s">
        <v>74</v>
      </c>
      <c r="E44" s="12" t="s">
        <v>31</v>
      </c>
      <c r="F44" s="13">
        <v>5.04E-2</v>
      </c>
      <c r="G44" s="1">
        <v>27.99</v>
      </c>
      <c r="H44" s="1">
        <f t="shared" si="1"/>
        <v>1.4106959999999999</v>
      </c>
      <c r="J44"/>
      <c r="K44"/>
      <c r="L44"/>
      <c r="M44"/>
      <c r="N44"/>
      <c r="O44"/>
      <c r="P44"/>
      <c r="Q44"/>
    </row>
    <row r="45" spans="1:17" ht="39" customHeight="1" x14ac:dyDescent="0.25">
      <c r="A45" s="25" t="s">
        <v>12</v>
      </c>
      <c r="B45" s="11">
        <v>95811</v>
      </c>
      <c r="C45" s="25" t="s">
        <v>10</v>
      </c>
      <c r="D45" s="25" t="s">
        <v>104</v>
      </c>
      <c r="E45" s="12" t="s">
        <v>31</v>
      </c>
      <c r="F45" s="13">
        <v>2.52E-2</v>
      </c>
      <c r="G45" s="1">
        <v>22.86</v>
      </c>
      <c r="H45" s="1">
        <f t="shared" si="1"/>
        <v>0.57607200000000003</v>
      </c>
      <c r="J45"/>
      <c r="K45"/>
      <c r="L45"/>
      <c r="M45"/>
      <c r="N45"/>
      <c r="O45"/>
      <c r="P45"/>
      <c r="Q45"/>
    </row>
    <row r="46" spans="1:17" ht="24" customHeight="1" x14ac:dyDescent="0.25">
      <c r="A46" s="25" t="s">
        <v>12</v>
      </c>
      <c r="B46" s="11">
        <v>93382</v>
      </c>
      <c r="C46" s="25" t="s">
        <v>10</v>
      </c>
      <c r="D46" s="25" t="s">
        <v>983</v>
      </c>
      <c r="E46" s="12" t="s">
        <v>30</v>
      </c>
      <c r="F46" s="13">
        <v>1.34E-2</v>
      </c>
      <c r="G46" s="1">
        <v>28.91</v>
      </c>
      <c r="H46" s="1">
        <f t="shared" si="1"/>
        <v>0.38739400000000002</v>
      </c>
      <c r="J46"/>
      <c r="K46"/>
      <c r="L46"/>
      <c r="M46"/>
      <c r="N46"/>
      <c r="O46"/>
      <c r="P46"/>
      <c r="Q46"/>
    </row>
    <row r="47" spans="1:17" ht="39.6" customHeight="1" x14ac:dyDescent="0.25">
      <c r="A47" s="25" t="s">
        <v>12</v>
      </c>
      <c r="B47" s="11">
        <v>100910</v>
      </c>
      <c r="C47" s="25" t="s">
        <v>10</v>
      </c>
      <c r="D47" s="25" t="s">
        <v>984</v>
      </c>
      <c r="E47" s="12" t="s">
        <v>31</v>
      </c>
      <c r="F47" s="13">
        <v>0.1007</v>
      </c>
      <c r="G47" s="1">
        <v>206.12191799999997</v>
      </c>
      <c r="H47" s="1">
        <f t="shared" si="1"/>
        <v>20.756477142599994</v>
      </c>
      <c r="J47"/>
      <c r="K47"/>
      <c r="L47"/>
      <c r="M47"/>
      <c r="N47"/>
      <c r="O47"/>
      <c r="P47"/>
      <c r="Q47"/>
    </row>
    <row r="48" spans="1:17" ht="39" customHeight="1" x14ac:dyDescent="0.25">
      <c r="A48" s="25" t="s">
        <v>12</v>
      </c>
      <c r="B48" s="11">
        <v>105545</v>
      </c>
      <c r="C48" s="25" t="s">
        <v>10</v>
      </c>
      <c r="D48" s="25" t="s">
        <v>985</v>
      </c>
      <c r="E48" s="12" t="s">
        <v>31</v>
      </c>
      <c r="F48" s="13">
        <v>2.52E-2</v>
      </c>
      <c r="G48" s="1">
        <v>177.91417599999997</v>
      </c>
      <c r="H48" s="1">
        <f t="shared" si="1"/>
        <v>4.4834372351999994</v>
      </c>
      <c r="J48"/>
      <c r="K48"/>
      <c r="L48"/>
      <c r="M48"/>
      <c r="N48"/>
      <c r="O48"/>
      <c r="P48"/>
      <c r="Q48"/>
    </row>
    <row r="49" spans="1:17" ht="25.95" customHeight="1" x14ac:dyDescent="0.25">
      <c r="A49" s="25" t="s">
        <v>12</v>
      </c>
      <c r="B49" s="11">
        <v>97609</v>
      </c>
      <c r="C49" s="25" t="s">
        <v>10</v>
      </c>
      <c r="D49" s="25" t="s">
        <v>986</v>
      </c>
      <c r="E49" s="12" t="s">
        <v>31</v>
      </c>
      <c r="F49" s="13">
        <v>2.52E-2</v>
      </c>
      <c r="G49" s="1">
        <v>16.84</v>
      </c>
      <c r="H49" s="1">
        <f t="shared" si="1"/>
        <v>0.42436800000000002</v>
      </c>
      <c r="J49"/>
      <c r="K49"/>
      <c r="L49"/>
      <c r="M49"/>
      <c r="N49"/>
      <c r="O49"/>
      <c r="P49"/>
      <c r="Q49"/>
    </row>
    <row r="50" spans="1:17" ht="26.4" customHeight="1" x14ac:dyDescent="0.25">
      <c r="A50" s="25" t="s">
        <v>12</v>
      </c>
      <c r="B50" s="11">
        <v>98441</v>
      </c>
      <c r="C50" s="25" t="s">
        <v>10</v>
      </c>
      <c r="D50" s="25" t="s">
        <v>987</v>
      </c>
      <c r="E50" s="12" t="s">
        <v>11</v>
      </c>
      <c r="F50" s="13">
        <v>0.75649999999999995</v>
      </c>
      <c r="G50" s="1">
        <v>105.03</v>
      </c>
      <c r="H50" s="1">
        <f t="shared" si="1"/>
        <v>79.455194999999989</v>
      </c>
      <c r="J50"/>
      <c r="K50"/>
      <c r="L50"/>
      <c r="M50"/>
      <c r="N50"/>
      <c r="O50"/>
      <c r="P50"/>
      <c r="Q50"/>
    </row>
    <row r="51" spans="1:17" ht="26.4" customHeight="1" x14ac:dyDescent="0.25">
      <c r="A51" s="25" t="s">
        <v>12</v>
      </c>
      <c r="B51" s="11" t="s">
        <v>105</v>
      </c>
      <c r="C51" s="25" t="s">
        <v>10</v>
      </c>
      <c r="D51" s="25" t="s">
        <v>989</v>
      </c>
      <c r="E51" s="12" t="s">
        <v>11</v>
      </c>
      <c r="F51" s="13">
        <v>9.2700000000000005E-2</v>
      </c>
      <c r="G51" s="1">
        <v>81.08</v>
      </c>
      <c r="H51" s="1">
        <f t="shared" si="1"/>
        <v>7.5161160000000002</v>
      </c>
      <c r="J51"/>
      <c r="K51"/>
      <c r="L51"/>
      <c r="M51"/>
      <c r="N51"/>
      <c r="O51"/>
      <c r="P51"/>
      <c r="Q51"/>
    </row>
    <row r="52" spans="1:17" ht="39" customHeight="1" x14ac:dyDescent="0.25">
      <c r="A52" s="25" t="s">
        <v>12</v>
      </c>
      <c r="B52" s="11" t="s">
        <v>80</v>
      </c>
      <c r="C52" s="25" t="s">
        <v>10</v>
      </c>
      <c r="D52" s="25" t="s">
        <v>81</v>
      </c>
      <c r="E52" s="12" t="s">
        <v>11</v>
      </c>
      <c r="F52" s="13">
        <v>0.54949999999999999</v>
      </c>
      <c r="G52" s="1">
        <v>122.76</v>
      </c>
      <c r="H52" s="1">
        <f t="shared" si="1"/>
        <v>67.456620000000001</v>
      </c>
      <c r="J52"/>
      <c r="K52"/>
      <c r="L52"/>
      <c r="M52"/>
      <c r="N52"/>
      <c r="O52"/>
      <c r="P52"/>
      <c r="Q52"/>
    </row>
    <row r="53" spans="1:17" ht="39" customHeight="1" x14ac:dyDescent="0.25">
      <c r="A53" s="25" t="s">
        <v>12</v>
      </c>
      <c r="B53" s="11" t="s">
        <v>82</v>
      </c>
      <c r="C53" s="25" t="s">
        <v>10</v>
      </c>
      <c r="D53" s="25" t="s">
        <v>83</v>
      </c>
      <c r="E53" s="12" t="s">
        <v>11</v>
      </c>
      <c r="F53" s="13">
        <v>0.4284</v>
      </c>
      <c r="G53" s="1">
        <v>156.38999999999999</v>
      </c>
      <c r="H53" s="1">
        <f t="shared" si="1"/>
        <v>66.997475999999992</v>
      </c>
      <c r="J53"/>
      <c r="K53"/>
      <c r="L53"/>
      <c r="M53"/>
      <c r="N53"/>
      <c r="O53"/>
      <c r="P53"/>
      <c r="Q53"/>
    </row>
    <row r="54" spans="1:17" ht="39" customHeight="1" x14ac:dyDescent="0.25">
      <c r="A54" s="25" t="s">
        <v>12</v>
      </c>
      <c r="B54" s="11" t="s">
        <v>106</v>
      </c>
      <c r="C54" s="25" t="s">
        <v>10</v>
      </c>
      <c r="D54" s="25" t="s">
        <v>107</v>
      </c>
      <c r="E54" s="12" t="s">
        <v>11</v>
      </c>
      <c r="F54" s="13">
        <v>4.3900000000000002E-2</v>
      </c>
      <c r="G54" s="1">
        <v>94.78</v>
      </c>
      <c r="H54" s="1">
        <f t="shared" si="1"/>
        <v>4.1608420000000006</v>
      </c>
      <c r="J54"/>
      <c r="K54"/>
      <c r="L54"/>
      <c r="M54"/>
      <c r="N54"/>
      <c r="O54"/>
      <c r="P54"/>
      <c r="Q54"/>
    </row>
    <row r="55" spans="1:17" ht="39" customHeight="1" x14ac:dyDescent="0.25">
      <c r="A55" s="25" t="s">
        <v>12</v>
      </c>
      <c r="B55" s="11" t="s">
        <v>108</v>
      </c>
      <c r="C55" s="25" t="s">
        <v>10</v>
      </c>
      <c r="D55" s="25" t="s">
        <v>988</v>
      </c>
      <c r="E55" s="12" t="s">
        <v>11</v>
      </c>
      <c r="F55" s="13">
        <v>3.4200000000000001E-2</v>
      </c>
      <c r="G55" s="1">
        <v>121.03</v>
      </c>
      <c r="H55" s="1">
        <f t="shared" si="1"/>
        <v>4.1392259999999998</v>
      </c>
      <c r="J55"/>
      <c r="K55"/>
      <c r="L55"/>
      <c r="M55"/>
      <c r="N55"/>
      <c r="O55"/>
      <c r="P55"/>
      <c r="Q55"/>
    </row>
    <row r="56" spans="1:17" ht="26.4" x14ac:dyDescent="0.25">
      <c r="A56" s="28" t="s">
        <v>32</v>
      </c>
      <c r="B56" s="14">
        <v>4513</v>
      </c>
      <c r="C56" s="28" t="s">
        <v>10</v>
      </c>
      <c r="D56" s="28" t="s">
        <v>110</v>
      </c>
      <c r="E56" s="15" t="s">
        <v>19</v>
      </c>
      <c r="F56" s="16">
        <v>3.4843999999999999</v>
      </c>
      <c r="G56" s="2">
        <v>5.37</v>
      </c>
      <c r="H56" s="17">
        <f t="shared" si="1"/>
        <v>18.711227999999998</v>
      </c>
      <c r="J56"/>
      <c r="K56"/>
      <c r="L56"/>
      <c r="M56"/>
      <c r="N56"/>
      <c r="O56"/>
      <c r="P56"/>
      <c r="Q56"/>
    </row>
    <row r="57" spans="1:17" ht="25.95" customHeight="1" x14ac:dyDescent="0.25">
      <c r="A57" s="28" t="s">
        <v>32</v>
      </c>
      <c r="B57" s="14">
        <v>6193</v>
      </c>
      <c r="C57" s="28" t="s">
        <v>10</v>
      </c>
      <c r="D57" s="28" t="s">
        <v>111</v>
      </c>
      <c r="E57" s="15" t="s">
        <v>19</v>
      </c>
      <c r="F57" s="16">
        <v>3.9174000000000002</v>
      </c>
      <c r="G57" s="2">
        <v>45.22</v>
      </c>
      <c r="H57" s="17">
        <f t="shared" si="1"/>
        <v>177.14482800000002</v>
      </c>
      <c r="J57"/>
      <c r="K57"/>
      <c r="L57"/>
      <c r="M57"/>
      <c r="N57"/>
      <c r="O57"/>
      <c r="P57"/>
      <c r="Q57"/>
    </row>
    <row r="58" spans="1:17" ht="25.95" customHeight="1" x14ac:dyDescent="0.25">
      <c r="A58" s="28" t="s">
        <v>32</v>
      </c>
      <c r="B58" s="14">
        <v>10886</v>
      </c>
      <c r="C58" s="28" t="s">
        <v>10</v>
      </c>
      <c r="D58" s="28" t="s">
        <v>84</v>
      </c>
      <c r="E58" s="15" t="s">
        <v>31</v>
      </c>
      <c r="F58" s="16">
        <v>2.52E-2</v>
      </c>
      <c r="G58" s="2">
        <v>209.56</v>
      </c>
      <c r="H58" s="17">
        <f t="shared" si="1"/>
        <v>5.2809119999999998</v>
      </c>
      <c r="J58"/>
      <c r="K58"/>
      <c r="L58"/>
      <c r="M58"/>
      <c r="N58"/>
      <c r="O58"/>
      <c r="P58"/>
      <c r="Q58"/>
    </row>
    <row r="59" spans="1:17" ht="25.95" customHeight="1" x14ac:dyDescent="0.25">
      <c r="A59" s="28" t="s">
        <v>32</v>
      </c>
      <c r="B59" s="14">
        <v>10891</v>
      </c>
      <c r="C59" s="28" t="s">
        <v>10</v>
      </c>
      <c r="D59" s="28" t="s">
        <v>85</v>
      </c>
      <c r="E59" s="15" t="s">
        <v>31</v>
      </c>
      <c r="F59" s="16">
        <v>2.52E-2</v>
      </c>
      <c r="G59" s="2">
        <v>202.65</v>
      </c>
      <c r="H59" s="17">
        <f t="shared" si="1"/>
        <v>5.1067800000000005</v>
      </c>
      <c r="J59"/>
      <c r="K59"/>
      <c r="L59"/>
      <c r="M59"/>
      <c r="N59"/>
      <c r="O59"/>
      <c r="P59"/>
      <c r="Q59"/>
    </row>
    <row r="60" spans="1:17" ht="39" customHeight="1" x14ac:dyDescent="0.25">
      <c r="A60" s="28" t="s">
        <v>32</v>
      </c>
      <c r="B60" s="14">
        <v>11455</v>
      </c>
      <c r="C60" s="28" t="s">
        <v>10</v>
      </c>
      <c r="D60" s="28" t="s">
        <v>112</v>
      </c>
      <c r="E60" s="15" t="s">
        <v>31</v>
      </c>
      <c r="F60" s="16">
        <v>2.52E-2</v>
      </c>
      <c r="G60" s="2">
        <v>19.3</v>
      </c>
      <c r="H60" s="17">
        <f t="shared" si="1"/>
        <v>0.48636000000000001</v>
      </c>
      <c r="J60"/>
      <c r="K60"/>
      <c r="L60"/>
      <c r="M60"/>
      <c r="N60"/>
      <c r="O60"/>
      <c r="P60"/>
      <c r="Q60"/>
    </row>
    <row r="61" spans="1:17" ht="39" customHeight="1" thickBot="1" x14ac:dyDescent="0.3">
      <c r="A61" s="28" t="s">
        <v>32</v>
      </c>
      <c r="B61" s="14">
        <v>11587</v>
      </c>
      <c r="C61" s="28" t="s">
        <v>10</v>
      </c>
      <c r="D61" s="28" t="s">
        <v>113</v>
      </c>
      <c r="E61" s="15" t="s">
        <v>11</v>
      </c>
      <c r="F61" s="16">
        <v>1</v>
      </c>
      <c r="G61" s="2">
        <v>76.23</v>
      </c>
      <c r="H61" s="17">
        <f t="shared" si="1"/>
        <v>76.23</v>
      </c>
      <c r="J61"/>
      <c r="K61"/>
      <c r="L61"/>
      <c r="M61"/>
      <c r="N61"/>
      <c r="O61"/>
      <c r="P61"/>
      <c r="Q61"/>
    </row>
    <row r="62" spans="1:17" ht="1.05" customHeight="1" thickTop="1" x14ac:dyDescent="0.25">
      <c r="A62" s="27"/>
      <c r="B62" s="27"/>
      <c r="C62" s="27"/>
      <c r="D62" s="27"/>
      <c r="E62" s="27"/>
      <c r="F62" s="27"/>
      <c r="G62" s="27"/>
      <c r="H62" s="27"/>
      <c r="J62"/>
      <c r="K62"/>
      <c r="L62"/>
      <c r="M62"/>
      <c r="N62"/>
      <c r="O62"/>
      <c r="P62"/>
      <c r="Q62"/>
    </row>
    <row r="63" spans="1:17" ht="18" customHeight="1" x14ac:dyDescent="0.25">
      <c r="A63" s="23" t="s">
        <v>1085</v>
      </c>
      <c r="B63" s="5" t="s">
        <v>2</v>
      </c>
      <c r="C63" s="23" t="s">
        <v>3</v>
      </c>
      <c r="D63" s="23" t="s">
        <v>4</v>
      </c>
      <c r="E63" s="6" t="s">
        <v>5</v>
      </c>
      <c r="F63" s="5" t="s">
        <v>6</v>
      </c>
      <c r="G63" s="5" t="s">
        <v>7</v>
      </c>
      <c r="H63" s="5" t="s">
        <v>8</v>
      </c>
      <c r="J63"/>
      <c r="K63"/>
      <c r="L63"/>
      <c r="M63"/>
      <c r="N63"/>
      <c r="O63"/>
      <c r="P63"/>
      <c r="Q63"/>
    </row>
    <row r="64" spans="1:17" ht="39" customHeight="1" x14ac:dyDescent="0.25">
      <c r="A64" s="24" t="s">
        <v>9</v>
      </c>
      <c r="B64" s="7" t="s">
        <v>114</v>
      </c>
      <c r="C64" s="24" t="s">
        <v>10</v>
      </c>
      <c r="D64" s="24" t="s">
        <v>115</v>
      </c>
      <c r="E64" s="8" t="s">
        <v>11</v>
      </c>
      <c r="F64" s="9">
        <v>1</v>
      </c>
      <c r="G64" s="10">
        <f>H64</f>
        <v>1092.1300956421999</v>
      </c>
      <c r="H64" s="10">
        <f>SUM(H65:H136)</f>
        <v>1092.1300956421999</v>
      </c>
      <c r="J64"/>
      <c r="K64"/>
      <c r="L64"/>
      <c r="M64"/>
      <c r="N64"/>
      <c r="O64"/>
      <c r="P64"/>
      <c r="Q64"/>
    </row>
    <row r="65" spans="1:17" ht="25.95" customHeight="1" x14ac:dyDescent="0.25">
      <c r="A65" s="25" t="s">
        <v>12</v>
      </c>
      <c r="B65" s="11">
        <v>100556</v>
      </c>
      <c r="C65" s="25" t="s">
        <v>10</v>
      </c>
      <c r="D65" s="25" t="s">
        <v>116</v>
      </c>
      <c r="E65" s="12" t="s">
        <v>31</v>
      </c>
      <c r="F65" s="13">
        <v>1.9300000000000001E-2</v>
      </c>
      <c r="G65" s="1">
        <v>46.52</v>
      </c>
      <c r="H65" s="1">
        <f>F65*G65</f>
        <v>0.89783600000000008</v>
      </c>
      <c r="J65"/>
      <c r="K65"/>
      <c r="L65"/>
      <c r="M65"/>
      <c r="N65"/>
      <c r="O65"/>
      <c r="P65"/>
      <c r="Q65"/>
    </row>
    <row r="66" spans="1:17" ht="64.95" customHeight="1" x14ac:dyDescent="0.25">
      <c r="A66" s="25" t="s">
        <v>12</v>
      </c>
      <c r="B66" s="11">
        <v>100665</v>
      </c>
      <c r="C66" s="25" t="s">
        <v>10</v>
      </c>
      <c r="D66" s="25" t="s">
        <v>117</v>
      </c>
      <c r="E66" s="12" t="s">
        <v>11</v>
      </c>
      <c r="F66" s="13">
        <v>9.64E-2</v>
      </c>
      <c r="G66" s="1">
        <v>629.19000000000005</v>
      </c>
      <c r="H66" s="1">
        <f t="shared" ref="H66:H129" si="2">F66*G66</f>
        <v>60.653916000000002</v>
      </c>
      <c r="J66"/>
      <c r="K66"/>
      <c r="L66"/>
      <c r="M66"/>
      <c r="N66"/>
      <c r="O66"/>
      <c r="P66"/>
      <c r="Q66"/>
    </row>
    <row r="67" spans="1:17" ht="39" customHeight="1" x14ac:dyDescent="0.25">
      <c r="A67" s="25" t="s">
        <v>12</v>
      </c>
      <c r="B67" s="11" t="s">
        <v>88</v>
      </c>
      <c r="C67" s="25" t="s">
        <v>10</v>
      </c>
      <c r="D67" s="25" t="s">
        <v>89</v>
      </c>
      <c r="E67" s="12" t="s">
        <v>30</v>
      </c>
      <c r="F67" s="13">
        <v>2.3900000000000001E-2</v>
      </c>
      <c r="G67" s="1">
        <v>1112.68</v>
      </c>
      <c r="H67" s="1">
        <f t="shared" si="2"/>
        <v>26.593052000000004</v>
      </c>
      <c r="J67"/>
      <c r="K67"/>
      <c r="L67"/>
      <c r="M67"/>
      <c r="N67"/>
      <c r="O67"/>
      <c r="P67"/>
      <c r="Q67"/>
    </row>
    <row r="68" spans="1:17" ht="52.05" customHeight="1" x14ac:dyDescent="0.25">
      <c r="A68" s="25" t="s">
        <v>12</v>
      </c>
      <c r="B68" s="11">
        <v>101875</v>
      </c>
      <c r="C68" s="25" t="s">
        <v>10</v>
      </c>
      <c r="D68" s="25" t="s">
        <v>118</v>
      </c>
      <c r="E68" s="12" t="s">
        <v>31</v>
      </c>
      <c r="F68" s="13">
        <v>1.9300000000000001E-2</v>
      </c>
      <c r="G68" s="1">
        <v>395.32</v>
      </c>
      <c r="H68" s="1">
        <f t="shared" si="2"/>
        <v>7.6296759999999999</v>
      </c>
      <c r="J68"/>
      <c r="K68"/>
      <c r="L68"/>
      <c r="M68"/>
      <c r="N68"/>
      <c r="O68"/>
      <c r="P68"/>
      <c r="Q68"/>
    </row>
    <row r="69" spans="1:17" ht="39" customHeight="1" x14ac:dyDescent="0.25">
      <c r="A69" s="25" t="s">
        <v>12</v>
      </c>
      <c r="B69" s="11" t="s">
        <v>43</v>
      </c>
      <c r="C69" s="25" t="s">
        <v>10</v>
      </c>
      <c r="D69" s="25" t="s">
        <v>44</v>
      </c>
      <c r="E69" s="12" t="s">
        <v>31</v>
      </c>
      <c r="F69" s="13">
        <v>0.1734</v>
      </c>
      <c r="G69" s="1">
        <v>29.18</v>
      </c>
      <c r="H69" s="1">
        <f t="shared" si="2"/>
        <v>5.059812</v>
      </c>
      <c r="J69"/>
      <c r="K69"/>
      <c r="L69"/>
      <c r="M69"/>
      <c r="N69"/>
      <c r="O69"/>
      <c r="P69"/>
      <c r="Q69"/>
    </row>
    <row r="70" spans="1:17" ht="52.05" customHeight="1" x14ac:dyDescent="0.25">
      <c r="A70" s="25" t="s">
        <v>12</v>
      </c>
      <c r="B70" s="11" t="s">
        <v>119</v>
      </c>
      <c r="C70" s="25" t="s">
        <v>10</v>
      </c>
      <c r="D70" s="25" t="s">
        <v>120</v>
      </c>
      <c r="E70" s="12" t="s">
        <v>11</v>
      </c>
      <c r="F70" s="13">
        <v>0.1023</v>
      </c>
      <c r="G70" s="1">
        <v>110.64</v>
      </c>
      <c r="H70" s="1">
        <f t="shared" si="2"/>
        <v>11.318472</v>
      </c>
      <c r="J70"/>
      <c r="K70"/>
      <c r="L70"/>
      <c r="M70"/>
      <c r="N70"/>
      <c r="O70"/>
      <c r="P70"/>
      <c r="Q70"/>
    </row>
    <row r="71" spans="1:17" ht="25.95" customHeight="1" x14ac:dyDescent="0.25">
      <c r="A71" s="25" t="s">
        <v>12</v>
      </c>
      <c r="B71" s="11" t="s">
        <v>121</v>
      </c>
      <c r="C71" s="25" t="s">
        <v>10</v>
      </c>
      <c r="D71" s="25" t="s">
        <v>122</v>
      </c>
      <c r="E71" s="12" t="s">
        <v>31</v>
      </c>
      <c r="F71" s="13">
        <v>3.85E-2</v>
      </c>
      <c r="G71" s="1">
        <v>490.39</v>
      </c>
      <c r="H71" s="1">
        <f t="shared" si="2"/>
        <v>18.880015</v>
      </c>
      <c r="J71"/>
      <c r="K71"/>
      <c r="L71"/>
      <c r="M71"/>
      <c r="N71"/>
      <c r="O71"/>
      <c r="P71"/>
      <c r="Q71"/>
    </row>
    <row r="72" spans="1:17" ht="64.95" customHeight="1" x14ac:dyDescent="0.25">
      <c r="A72" s="25" t="s">
        <v>12</v>
      </c>
      <c r="B72" s="11" t="s">
        <v>123</v>
      </c>
      <c r="C72" s="25" t="s">
        <v>10</v>
      </c>
      <c r="D72" s="25" t="s">
        <v>124</v>
      </c>
      <c r="E72" s="12" t="s">
        <v>31</v>
      </c>
      <c r="F72" s="13">
        <v>1.9300000000000001E-2</v>
      </c>
      <c r="G72" s="1">
        <v>440.81</v>
      </c>
      <c r="H72" s="1">
        <f t="shared" si="2"/>
        <v>8.5076330000000002</v>
      </c>
      <c r="J72"/>
      <c r="K72"/>
      <c r="L72"/>
      <c r="M72"/>
      <c r="N72"/>
      <c r="O72"/>
      <c r="P72"/>
      <c r="Q72"/>
    </row>
    <row r="73" spans="1:17" ht="64.95" customHeight="1" x14ac:dyDescent="0.25">
      <c r="A73" s="25" t="s">
        <v>12</v>
      </c>
      <c r="B73" s="11" t="s">
        <v>125</v>
      </c>
      <c r="C73" s="25" t="s">
        <v>10</v>
      </c>
      <c r="D73" s="25" t="s">
        <v>126</v>
      </c>
      <c r="E73" s="12" t="s">
        <v>31</v>
      </c>
      <c r="F73" s="13">
        <v>3.85E-2</v>
      </c>
      <c r="G73" s="1">
        <v>295.14999999999998</v>
      </c>
      <c r="H73" s="1">
        <f t="shared" si="2"/>
        <v>11.363275</v>
      </c>
      <c r="J73"/>
      <c r="K73"/>
      <c r="L73"/>
      <c r="M73"/>
      <c r="N73"/>
      <c r="O73"/>
      <c r="P73"/>
      <c r="Q73"/>
    </row>
    <row r="74" spans="1:17" ht="52.05" customHeight="1" x14ac:dyDescent="0.25">
      <c r="A74" s="25" t="s">
        <v>12</v>
      </c>
      <c r="B74" s="11" t="s">
        <v>127</v>
      </c>
      <c r="C74" s="25" t="s">
        <v>10</v>
      </c>
      <c r="D74" s="25" t="s">
        <v>128</v>
      </c>
      <c r="E74" s="12" t="s">
        <v>11</v>
      </c>
      <c r="F74" s="13">
        <v>3.85E-2</v>
      </c>
      <c r="G74" s="1">
        <v>31.72</v>
      </c>
      <c r="H74" s="1">
        <f t="shared" si="2"/>
        <v>1.22122</v>
      </c>
      <c r="J74"/>
      <c r="K74"/>
      <c r="L74"/>
      <c r="M74"/>
      <c r="N74"/>
      <c r="O74"/>
      <c r="P74"/>
      <c r="Q74"/>
    </row>
    <row r="75" spans="1:17" ht="52.05" customHeight="1" x14ac:dyDescent="0.25">
      <c r="A75" s="25" t="s">
        <v>12</v>
      </c>
      <c r="B75" s="11" t="s">
        <v>129</v>
      </c>
      <c r="C75" s="25" t="s">
        <v>10</v>
      </c>
      <c r="D75" s="25" t="s">
        <v>130</v>
      </c>
      <c r="E75" s="12" t="s">
        <v>11</v>
      </c>
      <c r="F75" s="13">
        <v>0.20469999999999999</v>
      </c>
      <c r="G75" s="1">
        <v>8.49</v>
      </c>
      <c r="H75" s="1">
        <f t="shared" si="2"/>
        <v>1.737903</v>
      </c>
      <c r="J75"/>
      <c r="K75"/>
      <c r="L75"/>
      <c r="M75"/>
      <c r="N75"/>
      <c r="O75"/>
      <c r="P75"/>
      <c r="Q75"/>
    </row>
    <row r="76" spans="1:17" ht="25.95" customHeight="1" x14ac:dyDescent="0.25">
      <c r="A76" s="25" t="s">
        <v>12</v>
      </c>
      <c r="B76" s="11" t="s">
        <v>45</v>
      </c>
      <c r="C76" s="25" t="s">
        <v>10</v>
      </c>
      <c r="D76" s="25" t="s">
        <v>46</v>
      </c>
      <c r="E76" s="12" t="s">
        <v>11</v>
      </c>
      <c r="F76" s="13">
        <v>4.4976000000000003</v>
      </c>
      <c r="G76" s="1">
        <v>12.93</v>
      </c>
      <c r="H76" s="1">
        <f t="shared" si="2"/>
        <v>58.153967999999999</v>
      </c>
      <c r="J76"/>
      <c r="K76"/>
      <c r="L76"/>
      <c r="M76"/>
      <c r="N76"/>
      <c r="O76"/>
      <c r="P76"/>
      <c r="Q76"/>
    </row>
    <row r="77" spans="1:17" ht="64.95" customHeight="1" x14ac:dyDescent="0.25">
      <c r="A77" s="25" t="s">
        <v>12</v>
      </c>
      <c r="B77" s="11" t="s">
        <v>131</v>
      </c>
      <c r="C77" s="25" t="s">
        <v>10</v>
      </c>
      <c r="D77" s="25" t="s">
        <v>132</v>
      </c>
      <c r="E77" s="12" t="s">
        <v>11</v>
      </c>
      <c r="F77" s="13">
        <v>8.0600000000000005E-2</v>
      </c>
      <c r="G77" s="1">
        <v>50.791141999999994</v>
      </c>
      <c r="H77" s="1">
        <f>F77*G77</f>
        <v>4.0937660451999998</v>
      </c>
      <c r="J77"/>
      <c r="K77"/>
      <c r="L77"/>
      <c r="M77"/>
      <c r="N77"/>
      <c r="O77"/>
      <c r="P77"/>
      <c r="Q77"/>
    </row>
    <row r="78" spans="1:17" ht="64.95" customHeight="1" x14ac:dyDescent="0.25">
      <c r="A78" s="25" t="s">
        <v>12</v>
      </c>
      <c r="B78" s="11" t="s">
        <v>133</v>
      </c>
      <c r="C78" s="25" t="s">
        <v>10</v>
      </c>
      <c r="D78" s="25" t="s">
        <v>134</v>
      </c>
      <c r="E78" s="12" t="s">
        <v>11</v>
      </c>
      <c r="F78" s="13">
        <v>0.20469999999999999</v>
      </c>
      <c r="G78" s="1">
        <v>44.768901999999997</v>
      </c>
      <c r="H78" s="1">
        <f t="shared" si="2"/>
        <v>9.1641942393999987</v>
      </c>
      <c r="J78"/>
      <c r="K78"/>
      <c r="L78"/>
      <c r="M78"/>
      <c r="N78"/>
      <c r="O78"/>
      <c r="P78"/>
      <c r="Q78"/>
    </row>
    <row r="79" spans="1:17" ht="39" customHeight="1" x14ac:dyDescent="0.25">
      <c r="A79" s="25" t="s">
        <v>12</v>
      </c>
      <c r="B79" s="11" t="s">
        <v>135</v>
      </c>
      <c r="C79" s="25" t="s">
        <v>10</v>
      </c>
      <c r="D79" s="25" t="s">
        <v>136</v>
      </c>
      <c r="E79" s="12" t="s">
        <v>31</v>
      </c>
      <c r="F79" s="13">
        <v>3.85E-2</v>
      </c>
      <c r="G79" s="1">
        <v>42.06</v>
      </c>
      <c r="H79" s="1">
        <f t="shared" si="2"/>
        <v>1.61931</v>
      </c>
      <c r="J79"/>
      <c r="K79"/>
      <c r="L79"/>
      <c r="M79"/>
      <c r="N79"/>
      <c r="O79"/>
      <c r="P79"/>
      <c r="Q79"/>
    </row>
    <row r="80" spans="1:17" ht="39" customHeight="1" x14ac:dyDescent="0.25">
      <c r="A80" s="25" t="s">
        <v>12</v>
      </c>
      <c r="B80" s="11" t="s">
        <v>137</v>
      </c>
      <c r="C80" s="25" t="s">
        <v>10</v>
      </c>
      <c r="D80" s="25" t="s">
        <v>138</v>
      </c>
      <c r="E80" s="12" t="s">
        <v>19</v>
      </c>
      <c r="F80" s="13">
        <v>0.13880000000000001</v>
      </c>
      <c r="G80" s="1">
        <v>23.36</v>
      </c>
      <c r="H80" s="1">
        <f t="shared" si="2"/>
        <v>3.2423679999999999</v>
      </c>
      <c r="J80"/>
      <c r="K80"/>
      <c r="L80"/>
      <c r="M80"/>
      <c r="N80"/>
      <c r="O80"/>
      <c r="P80"/>
      <c r="Q80"/>
    </row>
    <row r="81" spans="1:17" ht="39" customHeight="1" x14ac:dyDescent="0.25">
      <c r="A81" s="25" t="s">
        <v>12</v>
      </c>
      <c r="B81" s="11" t="s">
        <v>139</v>
      </c>
      <c r="C81" s="25" t="s">
        <v>10</v>
      </c>
      <c r="D81" s="25" t="s">
        <v>140</v>
      </c>
      <c r="E81" s="12" t="s">
        <v>19</v>
      </c>
      <c r="F81" s="13">
        <v>0.12529999999999999</v>
      </c>
      <c r="G81" s="1">
        <v>28.75</v>
      </c>
      <c r="H81" s="1">
        <f t="shared" si="2"/>
        <v>3.6023749999999999</v>
      </c>
      <c r="J81"/>
      <c r="K81"/>
      <c r="L81"/>
      <c r="M81"/>
      <c r="N81"/>
      <c r="O81"/>
      <c r="P81"/>
      <c r="Q81"/>
    </row>
    <row r="82" spans="1:17" ht="39" customHeight="1" x14ac:dyDescent="0.25">
      <c r="A82" s="25" t="s">
        <v>12</v>
      </c>
      <c r="B82" s="11">
        <v>89714</v>
      </c>
      <c r="C82" s="25" t="s">
        <v>10</v>
      </c>
      <c r="D82" s="25" t="s">
        <v>142</v>
      </c>
      <c r="E82" s="12" t="s">
        <v>19</v>
      </c>
      <c r="F82" s="13">
        <v>0.1472</v>
      </c>
      <c r="G82" s="1">
        <v>40.049999999999997</v>
      </c>
      <c r="H82" s="1">
        <f t="shared" si="2"/>
        <v>5.8953599999999993</v>
      </c>
      <c r="J82"/>
      <c r="K82"/>
      <c r="L82"/>
      <c r="M82"/>
      <c r="N82"/>
      <c r="O82"/>
      <c r="P82"/>
      <c r="Q82"/>
    </row>
    <row r="83" spans="1:17" ht="52.05" customHeight="1" x14ac:dyDescent="0.25">
      <c r="A83" s="25" t="s">
        <v>12</v>
      </c>
      <c r="B83" s="11" t="s">
        <v>143</v>
      </c>
      <c r="C83" s="25" t="s">
        <v>10</v>
      </c>
      <c r="D83" s="25" t="s">
        <v>144</v>
      </c>
      <c r="E83" s="12" t="s">
        <v>31</v>
      </c>
      <c r="F83" s="13">
        <v>7.7100000000000002E-2</v>
      </c>
      <c r="G83" s="1">
        <v>11.37</v>
      </c>
      <c r="H83" s="1">
        <f t="shared" si="2"/>
        <v>0.87662699999999993</v>
      </c>
      <c r="J83"/>
      <c r="K83"/>
      <c r="L83"/>
      <c r="M83"/>
      <c r="N83"/>
      <c r="O83"/>
      <c r="P83"/>
      <c r="Q83"/>
    </row>
    <row r="84" spans="1:17" ht="52.05" customHeight="1" x14ac:dyDescent="0.25">
      <c r="A84" s="25" t="s">
        <v>12</v>
      </c>
      <c r="B84" s="11" t="s">
        <v>145</v>
      </c>
      <c r="C84" s="25" t="s">
        <v>10</v>
      </c>
      <c r="D84" s="25" t="s">
        <v>146</v>
      </c>
      <c r="E84" s="12" t="s">
        <v>31</v>
      </c>
      <c r="F84" s="13">
        <v>5.7799999999999997E-2</v>
      </c>
      <c r="G84" s="1">
        <v>11.57</v>
      </c>
      <c r="H84" s="1">
        <f t="shared" si="2"/>
        <v>0.66874599999999995</v>
      </c>
      <c r="J84"/>
      <c r="K84"/>
      <c r="L84"/>
      <c r="M84"/>
      <c r="N84"/>
      <c r="O84"/>
      <c r="P84"/>
      <c r="Q84"/>
    </row>
    <row r="85" spans="1:17" ht="52.05" customHeight="1" x14ac:dyDescent="0.25">
      <c r="A85" s="25" t="s">
        <v>12</v>
      </c>
      <c r="B85" s="11" t="s">
        <v>147</v>
      </c>
      <c r="C85" s="25" t="s">
        <v>10</v>
      </c>
      <c r="D85" s="25" t="s">
        <v>148</v>
      </c>
      <c r="E85" s="12" t="s">
        <v>31</v>
      </c>
      <c r="F85" s="13">
        <v>1.9300000000000001E-2</v>
      </c>
      <c r="G85" s="1">
        <v>15.4</v>
      </c>
      <c r="H85" s="1">
        <f t="shared" si="2"/>
        <v>0.29722000000000004</v>
      </c>
      <c r="J85"/>
      <c r="K85"/>
      <c r="L85"/>
      <c r="M85"/>
      <c r="N85"/>
      <c r="O85"/>
      <c r="P85"/>
      <c r="Q85"/>
    </row>
    <row r="86" spans="1:17" ht="52.05" customHeight="1" x14ac:dyDescent="0.25">
      <c r="A86" s="25" t="s">
        <v>12</v>
      </c>
      <c r="B86" s="11" t="s">
        <v>149</v>
      </c>
      <c r="C86" s="25" t="s">
        <v>10</v>
      </c>
      <c r="D86" s="25" t="s">
        <v>150</v>
      </c>
      <c r="E86" s="12" t="s">
        <v>31</v>
      </c>
      <c r="F86" s="13">
        <v>5.7799999999999997E-2</v>
      </c>
      <c r="G86" s="1">
        <v>40.64</v>
      </c>
      <c r="H86" s="1">
        <f t="shared" si="2"/>
        <v>2.348992</v>
      </c>
      <c r="J86"/>
      <c r="K86"/>
      <c r="L86"/>
      <c r="M86"/>
      <c r="N86"/>
      <c r="O86"/>
      <c r="P86"/>
      <c r="Q86"/>
    </row>
    <row r="87" spans="1:17" ht="52.05" customHeight="1" x14ac:dyDescent="0.25">
      <c r="A87" s="25" t="s">
        <v>12</v>
      </c>
      <c r="B87" s="11" t="s">
        <v>151</v>
      </c>
      <c r="C87" s="25" t="s">
        <v>10</v>
      </c>
      <c r="D87" s="25" t="s">
        <v>152</v>
      </c>
      <c r="E87" s="12" t="s">
        <v>31</v>
      </c>
      <c r="F87" s="13">
        <v>5.7799999999999997E-2</v>
      </c>
      <c r="G87" s="1">
        <v>24.3</v>
      </c>
      <c r="H87" s="1">
        <f t="shared" si="2"/>
        <v>1.4045399999999999</v>
      </c>
      <c r="J87"/>
      <c r="K87"/>
      <c r="L87"/>
      <c r="M87"/>
      <c r="N87"/>
      <c r="O87"/>
      <c r="P87"/>
      <c r="Q87"/>
    </row>
    <row r="88" spans="1:17" ht="52.05" customHeight="1" x14ac:dyDescent="0.25">
      <c r="A88" s="25" t="s">
        <v>12</v>
      </c>
      <c r="B88" s="11" t="s">
        <v>153</v>
      </c>
      <c r="C88" s="25" t="s">
        <v>10</v>
      </c>
      <c r="D88" s="25" t="s">
        <v>154</v>
      </c>
      <c r="E88" s="12" t="s">
        <v>31</v>
      </c>
      <c r="F88" s="13">
        <v>3.85E-2</v>
      </c>
      <c r="G88" s="1">
        <v>42.56</v>
      </c>
      <c r="H88" s="1">
        <f t="shared" si="2"/>
        <v>1.63856</v>
      </c>
      <c r="J88"/>
      <c r="K88"/>
      <c r="L88"/>
      <c r="M88"/>
      <c r="N88"/>
      <c r="O88"/>
      <c r="P88"/>
      <c r="Q88"/>
    </row>
    <row r="89" spans="1:17" ht="52.05" customHeight="1" x14ac:dyDescent="0.25">
      <c r="A89" s="25" t="s">
        <v>12</v>
      </c>
      <c r="B89" s="11" t="s">
        <v>155</v>
      </c>
      <c r="C89" s="25" t="s">
        <v>10</v>
      </c>
      <c r="D89" s="25" t="s">
        <v>156</v>
      </c>
      <c r="E89" s="12" t="s">
        <v>31</v>
      </c>
      <c r="F89" s="13">
        <v>9.64E-2</v>
      </c>
      <c r="G89" s="1">
        <v>173.80614799999998</v>
      </c>
      <c r="H89" s="1">
        <f t="shared" si="2"/>
        <v>16.754912667199999</v>
      </c>
      <c r="J89"/>
      <c r="K89"/>
      <c r="L89"/>
      <c r="M89"/>
      <c r="N89"/>
      <c r="O89"/>
      <c r="P89"/>
      <c r="Q89"/>
    </row>
    <row r="90" spans="1:17" ht="25.95" customHeight="1" x14ac:dyDescent="0.25">
      <c r="A90" s="25" t="s">
        <v>12</v>
      </c>
      <c r="B90" s="11">
        <v>90443</v>
      </c>
      <c r="C90" s="25" t="s">
        <v>10</v>
      </c>
      <c r="D90" s="25" t="s">
        <v>157</v>
      </c>
      <c r="E90" s="12" t="s">
        <v>19</v>
      </c>
      <c r="F90" s="13">
        <v>0.1002</v>
      </c>
      <c r="G90" s="1">
        <v>9.58</v>
      </c>
      <c r="H90" s="1">
        <f t="shared" si="2"/>
        <v>0.95991599999999999</v>
      </c>
      <c r="J90"/>
      <c r="K90"/>
      <c r="L90"/>
      <c r="M90"/>
      <c r="N90"/>
      <c r="O90"/>
      <c r="P90"/>
      <c r="Q90"/>
    </row>
    <row r="91" spans="1:17" ht="39" customHeight="1" x14ac:dyDescent="0.25">
      <c r="A91" s="25" t="s">
        <v>12</v>
      </c>
      <c r="B91" s="11" t="s">
        <v>158</v>
      </c>
      <c r="C91" s="25" t="s">
        <v>10</v>
      </c>
      <c r="D91" s="25" t="s">
        <v>159</v>
      </c>
      <c r="E91" s="12" t="s">
        <v>19</v>
      </c>
      <c r="F91" s="13">
        <v>0.1002</v>
      </c>
      <c r="G91" s="1">
        <v>27.21</v>
      </c>
      <c r="H91" s="1">
        <f t="shared" si="2"/>
        <v>2.726442</v>
      </c>
      <c r="J91"/>
      <c r="K91"/>
      <c r="L91"/>
      <c r="M91"/>
      <c r="N91"/>
      <c r="O91"/>
      <c r="P91"/>
      <c r="Q91"/>
    </row>
    <row r="92" spans="1:17" ht="39" customHeight="1" x14ac:dyDescent="0.25">
      <c r="A92" s="25" t="s">
        <v>12</v>
      </c>
      <c r="B92" s="11" t="s">
        <v>160</v>
      </c>
      <c r="C92" s="25" t="s">
        <v>10</v>
      </c>
      <c r="D92" s="25" t="s">
        <v>161</v>
      </c>
      <c r="E92" s="12" t="s">
        <v>31</v>
      </c>
      <c r="F92" s="13">
        <v>3.85E-2</v>
      </c>
      <c r="G92" s="1">
        <v>356.21</v>
      </c>
      <c r="H92" s="1">
        <f t="shared" si="2"/>
        <v>13.714084999999999</v>
      </c>
      <c r="J92"/>
      <c r="K92"/>
      <c r="L92"/>
      <c r="M92"/>
      <c r="N92"/>
      <c r="O92"/>
      <c r="P92"/>
      <c r="Q92"/>
    </row>
    <row r="93" spans="1:17" ht="39" customHeight="1" x14ac:dyDescent="0.25">
      <c r="A93" s="25" t="s">
        <v>12</v>
      </c>
      <c r="B93" s="11" t="s">
        <v>162</v>
      </c>
      <c r="C93" s="25" t="s">
        <v>10</v>
      </c>
      <c r="D93" s="25" t="s">
        <v>163</v>
      </c>
      <c r="E93" s="12" t="s">
        <v>31</v>
      </c>
      <c r="F93" s="13">
        <v>5.7799999999999997E-2</v>
      </c>
      <c r="G93" s="1">
        <v>387.53</v>
      </c>
      <c r="H93" s="1">
        <f t="shared" si="2"/>
        <v>22.399233999999996</v>
      </c>
      <c r="J93"/>
      <c r="K93"/>
      <c r="L93"/>
      <c r="M93"/>
      <c r="N93"/>
      <c r="O93"/>
      <c r="P93"/>
      <c r="Q93"/>
    </row>
    <row r="94" spans="1:17" ht="64.95" customHeight="1" x14ac:dyDescent="0.25">
      <c r="A94" s="25" t="s">
        <v>12</v>
      </c>
      <c r="B94" s="11" t="s">
        <v>47</v>
      </c>
      <c r="C94" s="25" t="s">
        <v>10</v>
      </c>
      <c r="D94" s="25" t="s">
        <v>48</v>
      </c>
      <c r="E94" s="12" t="s">
        <v>19</v>
      </c>
      <c r="F94" s="13">
        <v>0.53</v>
      </c>
      <c r="G94" s="1">
        <v>10.24</v>
      </c>
      <c r="H94" s="1">
        <f t="shared" si="2"/>
        <v>5.4272</v>
      </c>
      <c r="J94"/>
      <c r="K94"/>
      <c r="L94"/>
      <c r="M94"/>
      <c r="N94"/>
      <c r="O94"/>
      <c r="P94"/>
      <c r="Q94"/>
    </row>
    <row r="95" spans="1:17" ht="52.05" customHeight="1" x14ac:dyDescent="0.25">
      <c r="A95" s="25" t="s">
        <v>12</v>
      </c>
      <c r="B95" s="11" t="s">
        <v>49</v>
      </c>
      <c r="C95" s="25" t="s">
        <v>10</v>
      </c>
      <c r="D95" s="25" t="s">
        <v>50</v>
      </c>
      <c r="E95" s="12" t="s">
        <v>19</v>
      </c>
      <c r="F95" s="13">
        <v>1.7343999999999999</v>
      </c>
      <c r="G95" s="1">
        <v>3.81</v>
      </c>
      <c r="H95" s="1">
        <f t="shared" si="2"/>
        <v>6.6080639999999997</v>
      </c>
      <c r="J95"/>
      <c r="K95"/>
      <c r="L95"/>
      <c r="M95"/>
      <c r="N95"/>
      <c r="O95"/>
      <c r="P95"/>
      <c r="Q95"/>
    </row>
    <row r="96" spans="1:17" ht="39" customHeight="1" x14ac:dyDescent="0.25">
      <c r="A96" s="25" t="s">
        <v>12</v>
      </c>
      <c r="B96" s="11" t="s">
        <v>90</v>
      </c>
      <c r="C96" s="25" t="s">
        <v>10</v>
      </c>
      <c r="D96" s="25" t="s">
        <v>91</v>
      </c>
      <c r="E96" s="12" t="s">
        <v>11</v>
      </c>
      <c r="F96" s="13">
        <v>3.2399999999999998E-2</v>
      </c>
      <c r="G96" s="1">
        <v>986.5</v>
      </c>
      <c r="H96" s="1">
        <f t="shared" si="2"/>
        <v>31.962599999999998</v>
      </c>
      <c r="J96"/>
      <c r="K96"/>
      <c r="L96"/>
      <c r="M96"/>
      <c r="N96"/>
      <c r="O96"/>
      <c r="P96"/>
      <c r="Q96"/>
    </row>
    <row r="97" spans="1:17" ht="39" customHeight="1" x14ac:dyDescent="0.25">
      <c r="A97" s="25" t="s">
        <v>12</v>
      </c>
      <c r="B97" s="11" t="s">
        <v>51</v>
      </c>
      <c r="C97" s="25" t="s">
        <v>10</v>
      </c>
      <c r="D97" s="25" t="s">
        <v>52</v>
      </c>
      <c r="E97" s="12" t="s">
        <v>19</v>
      </c>
      <c r="F97" s="13">
        <v>0.53</v>
      </c>
      <c r="G97" s="1">
        <v>11.26</v>
      </c>
      <c r="H97" s="1">
        <f t="shared" si="2"/>
        <v>5.9678000000000004</v>
      </c>
      <c r="J97"/>
      <c r="K97"/>
      <c r="L97"/>
      <c r="M97"/>
      <c r="N97"/>
      <c r="O97"/>
      <c r="P97"/>
      <c r="Q97"/>
    </row>
    <row r="98" spans="1:17" ht="39" customHeight="1" x14ac:dyDescent="0.25">
      <c r="A98" s="25" t="s">
        <v>12</v>
      </c>
      <c r="B98" s="11" t="s">
        <v>53</v>
      </c>
      <c r="C98" s="25" t="s">
        <v>10</v>
      </c>
      <c r="D98" s="25" t="s">
        <v>54</v>
      </c>
      <c r="E98" s="12" t="s">
        <v>19</v>
      </c>
      <c r="F98" s="13">
        <v>1.7343999999999999</v>
      </c>
      <c r="G98" s="1">
        <v>15.34</v>
      </c>
      <c r="H98" s="1">
        <f t="shared" si="2"/>
        <v>26.605695999999998</v>
      </c>
      <c r="J98"/>
      <c r="K98"/>
      <c r="L98"/>
      <c r="M98"/>
      <c r="N98"/>
      <c r="O98"/>
      <c r="P98"/>
      <c r="Q98"/>
    </row>
    <row r="99" spans="1:17" ht="39" customHeight="1" x14ac:dyDescent="0.25">
      <c r="A99" s="25" t="s">
        <v>12</v>
      </c>
      <c r="B99" s="11" t="s">
        <v>92</v>
      </c>
      <c r="C99" s="25" t="s">
        <v>10</v>
      </c>
      <c r="D99" s="25" t="s">
        <v>93</v>
      </c>
      <c r="E99" s="12" t="s">
        <v>31</v>
      </c>
      <c r="F99" s="13">
        <v>0.19270000000000001</v>
      </c>
      <c r="G99" s="1">
        <v>22.06</v>
      </c>
      <c r="H99" s="1">
        <f t="shared" si="2"/>
        <v>4.2509620000000004</v>
      </c>
      <c r="J99"/>
      <c r="K99"/>
      <c r="L99"/>
      <c r="M99"/>
      <c r="N99"/>
      <c r="O99"/>
      <c r="P99"/>
      <c r="Q99"/>
    </row>
    <row r="100" spans="1:17" ht="39" customHeight="1" x14ac:dyDescent="0.25">
      <c r="A100" s="25" t="s">
        <v>12</v>
      </c>
      <c r="B100" s="11" t="s">
        <v>55</v>
      </c>
      <c r="C100" s="25" t="s">
        <v>10</v>
      </c>
      <c r="D100" s="25" t="s">
        <v>56</v>
      </c>
      <c r="E100" s="12" t="s">
        <v>19</v>
      </c>
      <c r="F100" s="13">
        <v>1.4165000000000001</v>
      </c>
      <c r="G100" s="1">
        <v>3.59</v>
      </c>
      <c r="H100" s="1">
        <f t="shared" si="2"/>
        <v>5.0852349999999999</v>
      </c>
      <c r="J100"/>
      <c r="K100"/>
      <c r="L100"/>
      <c r="M100"/>
      <c r="N100"/>
      <c r="O100"/>
      <c r="P100"/>
      <c r="Q100"/>
    </row>
    <row r="101" spans="1:17" ht="39" customHeight="1" x14ac:dyDescent="0.25">
      <c r="A101" s="25" t="s">
        <v>12</v>
      </c>
      <c r="B101" s="11" t="s">
        <v>57</v>
      </c>
      <c r="C101" s="25" t="s">
        <v>10</v>
      </c>
      <c r="D101" s="25" t="s">
        <v>58</v>
      </c>
      <c r="E101" s="12" t="s">
        <v>19</v>
      </c>
      <c r="F101" s="13">
        <v>3.4689000000000001</v>
      </c>
      <c r="G101" s="1">
        <v>5.15</v>
      </c>
      <c r="H101" s="1">
        <f t="shared" si="2"/>
        <v>17.864835000000003</v>
      </c>
      <c r="J101"/>
      <c r="K101"/>
      <c r="L101"/>
      <c r="M101"/>
      <c r="N101"/>
      <c r="O101"/>
      <c r="P101"/>
      <c r="Q101"/>
    </row>
    <row r="102" spans="1:17" ht="39" customHeight="1" x14ac:dyDescent="0.25">
      <c r="A102" s="25" t="s">
        <v>12</v>
      </c>
      <c r="B102" s="11" t="s">
        <v>164</v>
      </c>
      <c r="C102" s="25" t="s">
        <v>10</v>
      </c>
      <c r="D102" s="25" t="s">
        <v>165</v>
      </c>
      <c r="E102" s="12" t="s">
        <v>19</v>
      </c>
      <c r="F102" s="13">
        <v>2.0234999999999999</v>
      </c>
      <c r="G102" s="1">
        <v>7.9</v>
      </c>
      <c r="H102" s="1">
        <f t="shared" si="2"/>
        <v>15.98565</v>
      </c>
      <c r="J102"/>
      <c r="K102"/>
      <c r="L102"/>
      <c r="M102"/>
      <c r="N102"/>
      <c r="O102"/>
      <c r="P102"/>
      <c r="Q102"/>
    </row>
    <row r="103" spans="1:17" ht="25.95" customHeight="1" x14ac:dyDescent="0.25">
      <c r="A103" s="25" t="s">
        <v>12</v>
      </c>
      <c r="B103" s="11" t="s">
        <v>94</v>
      </c>
      <c r="C103" s="25" t="s">
        <v>10</v>
      </c>
      <c r="D103" s="25" t="s">
        <v>95</v>
      </c>
      <c r="E103" s="12" t="s">
        <v>31</v>
      </c>
      <c r="F103" s="13">
        <v>0.1734</v>
      </c>
      <c r="G103" s="1">
        <v>20.190000000000001</v>
      </c>
      <c r="H103" s="1">
        <f t="shared" si="2"/>
        <v>3.5009460000000003</v>
      </c>
      <c r="J103"/>
      <c r="K103"/>
      <c r="L103"/>
      <c r="M103"/>
      <c r="N103"/>
      <c r="O103"/>
      <c r="P103"/>
      <c r="Q103"/>
    </row>
    <row r="104" spans="1:17" ht="39" customHeight="1" x14ac:dyDescent="0.25">
      <c r="A104" s="25" t="s">
        <v>12</v>
      </c>
      <c r="B104" s="11" t="s">
        <v>166</v>
      </c>
      <c r="C104" s="25" t="s">
        <v>10</v>
      </c>
      <c r="D104" s="25" t="s">
        <v>167</v>
      </c>
      <c r="E104" s="12" t="s">
        <v>31</v>
      </c>
      <c r="F104" s="13">
        <v>5.7799999999999997E-2</v>
      </c>
      <c r="G104" s="1">
        <v>18.12</v>
      </c>
      <c r="H104" s="1">
        <f t="shared" si="2"/>
        <v>1.047336</v>
      </c>
      <c r="J104"/>
      <c r="K104"/>
      <c r="L104"/>
      <c r="M104"/>
      <c r="N104"/>
      <c r="O104"/>
      <c r="P104"/>
      <c r="Q104"/>
    </row>
    <row r="105" spans="1:17" ht="39" customHeight="1" x14ac:dyDescent="0.25">
      <c r="A105" s="25" t="s">
        <v>12</v>
      </c>
      <c r="B105" s="11" t="s">
        <v>96</v>
      </c>
      <c r="C105" s="25" t="s">
        <v>10</v>
      </c>
      <c r="D105" s="25" t="s">
        <v>97</v>
      </c>
      <c r="E105" s="12" t="s">
        <v>31</v>
      </c>
      <c r="F105" s="13">
        <v>7.7100000000000002E-2</v>
      </c>
      <c r="G105" s="1">
        <v>39.78</v>
      </c>
      <c r="H105" s="1">
        <f t="shared" si="2"/>
        <v>3.0670380000000002</v>
      </c>
      <c r="J105"/>
      <c r="K105"/>
      <c r="L105"/>
      <c r="M105"/>
      <c r="N105"/>
      <c r="O105"/>
      <c r="P105"/>
      <c r="Q105"/>
    </row>
    <row r="106" spans="1:17" ht="39" customHeight="1" x14ac:dyDescent="0.25">
      <c r="A106" s="25" t="s">
        <v>12</v>
      </c>
      <c r="B106" s="11" t="s">
        <v>59</v>
      </c>
      <c r="C106" s="25" t="s">
        <v>10</v>
      </c>
      <c r="D106" s="25" t="s">
        <v>60</v>
      </c>
      <c r="E106" s="12" t="s">
        <v>31</v>
      </c>
      <c r="F106" s="13">
        <v>0.1542</v>
      </c>
      <c r="G106" s="1">
        <v>61.18</v>
      </c>
      <c r="H106" s="1">
        <f t="shared" si="2"/>
        <v>9.4339560000000002</v>
      </c>
      <c r="J106"/>
      <c r="K106"/>
      <c r="L106"/>
      <c r="M106"/>
      <c r="N106"/>
      <c r="O106"/>
      <c r="P106"/>
      <c r="Q106"/>
    </row>
    <row r="107" spans="1:17" ht="39" customHeight="1" x14ac:dyDescent="0.25">
      <c r="A107" s="25" t="s">
        <v>12</v>
      </c>
      <c r="B107" s="11" t="s">
        <v>61</v>
      </c>
      <c r="C107" s="25" t="s">
        <v>10</v>
      </c>
      <c r="D107" s="25" t="s">
        <v>62</v>
      </c>
      <c r="E107" s="12" t="s">
        <v>31</v>
      </c>
      <c r="F107" s="13">
        <v>0.13489999999999999</v>
      </c>
      <c r="G107" s="1">
        <v>64.69</v>
      </c>
      <c r="H107" s="1">
        <f t="shared" si="2"/>
        <v>8.7266809999999992</v>
      </c>
      <c r="J107"/>
      <c r="K107"/>
      <c r="L107"/>
      <c r="M107"/>
      <c r="N107"/>
      <c r="O107"/>
      <c r="P107"/>
      <c r="Q107"/>
    </row>
    <row r="108" spans="1:17" ht="52.05" customHeight="1" x14ac:dyDescent="0.25">
      <c r="A108" s="25" t="s">
        <v>12</v>
      </c>
      <c r="B108" s="11" t="s">
        <v>63</v>
      </c>
      <c r="C108" s="25" t="s">
        <v>10</v>
      </c>
      <c r="D108" s="25" t="s">
        <v>64</v>
      </c>
      <c r="E108" s="12" t="s">
        <v>11</v>
      </c>
      <c r="F108" s="13">
        <v>1.3621000000000001</v>
      </c>
      <c r="G108" s="1">
        <v>49.59</v>
      </c>
      <c r="H108" s="1">
        <f t="shared" si="2"/>
        <v>67.54653900000001</v>
      </c>
      <c r="J108"/>
      <c r="K108"/>
      <c r="L108"/>
      <c r="M108"/>
      <c r="N108"/>
      <c r="O108"/>
      <c r="P108"/>
      <c r="Q108"/>
    </row>
    <row r="109" spans="1:17" ht="39" customHeight="1" x14ac:dyDescent="0.25">
      <c r="A109" s="25" t="s">
        <v>12</v>
      </c>
      <c r="B109" s="11" t="s">
        <v>65</v>
      </c>
      <c r="C109" s="25" t="s">
        <v>10</v>
      </c>
      <c r="D109" s="25" t="s">
        <v>66</v>
      </c>
      <c r="E109" s="12" t="s">
        <v>19</v>
      </c>
      <c r="F109" s="13">
        <v>0.19270000000000001</v>
      </c>
      <c r="G109" s="1">
        <v>17.579999999999998</v>
      </c>
      <c r="H109" s="1">
        <f t="shared" si="2"/>
        <v>3.3876659999999998</v>
      </c>
      <c r="J109"/>
      <c r="K109"/>
      <c r="L109"/>
      <c r="M109"/>
      <c r="N109"/>
      <c r="O109"/>
      <c r="P109"/>
      <c r="Q109"/>
    </row>
    <row r="110" spans="1:17" ht="25.95" customHeight="1" x14ac:dyDescent="0.25">
      <c r="A110" s="25" t="s">
        <v>12</v>
      </c>
      <c r="B110" s="11" t="s">
        <v>67</v>
      </c>
      <c r="C110" s="25" t="s">
        <v>10</v>
      </c>
      <c r="D110" s="25" t="s">
        <v>68</v>
      </c>
      <c r="E110" s="12" t="s">
        <v>30</v>
      </c>
      <c r="F110" s="13">
        <v>2.3300000000000001E-2</v>
      </c>
      <c r="G110" s="1">
        <v>96.24</v>
      </c>
      <c r="H110" s="1">
        <f t="shared" si="2"/>
        <v>2.2423920000000002</v>
      </c>
      <c r="J110"/>
      <c r="K110"/>
      <c r="L110"/>
      <c r="M110"/>
      <c r="N110"/>
      <c r="O110"/>
      <c r="P110"/>
      <c r="Q110"/>
    </row>
    <row r="111" spans="1:17" ht="52.05" customHeight="1" x14ac:dyDescent="0.25">
      <c r="A111" s="25" t="s">
        <v>12</v>
      </c>
      <c r="B111" s="11" t="s">
        <v>69</v>
      </c>
      <c r="C111" s="25" t="s">
        <v>10</v>
      </c>
      <c r="D111" s="25" t="s">
        <v>70</v>
      </c>
      <c r="E111" s="12" t="s">
        <v>11</v>
      </c>
      <c r="F111" s="13">
        <v>1.3621000000000001</v>
      </c>
      <c r="G111" s="1">
        <v>48.48</v>
      </c>
      <c r="H111" s="1">
        <f t="shared" si="2"/>
        <v>66.034608000000006</v>
      </c>
      <c r="J111"/>
      <c r="K111"/>
      <c r="L111"/>
      <c r="M111"/>
      <c r="N111"/>
      <c r="O111"/>
      <c r="P111"/>
      <c r="Q111"/>
    </row>
    <row r="112" spans="1:17" ht="52.05" customHeight="1" x14ac:dyDescent="0.25">
      <c r="A112" s="25" t="s">
        <v>12</v>
      </c>
      <c r="B112" s="11" t="s">
        <v>99</v>
      </c>
      <c r="C112" s="25" t="s">
        <v>10</v>
      </c>
      <c r="D112" s="25" t="s">
        <v>100</v>
      </c>
      <c r="E112" s="12" t="s">
        <v>11</v>
      </c>
      <c r="F112" s="13">
        <v>2.8899999999999999E-2</v>
      </c>
      <c r="G112" s="1">
        <v>777.31</v>
      </c>
      <c r="H112" s="1">
        <f t="shared" si="2"/>
        <v>22.464258999999998</v>
      </c>
      <c r="J112"/>
      <c r="K112"/>
      <c r="L112"/>
      <c r="M112"/>
      <c r="N112"/>
      <c r="O112"/>
      <c r="P112"/>
      <c r="Q112"/>
    </row>
    <row r="113" spans="1:17" ht="39" customHeight="1" x14ac:dyDescent="0.25">
      <c r="A113" s="25" t="s">
        <v>12</v>
      </c>
      <c r="B113" s="11" t="s">
        <v>101</v>
      </c>
      <c r="C113" s="25" t="s">
        <v>10</v>
      </c>
      <c r="D113" s="25" t="s">
        <v>102</v>
      </c>
      <c r="E113" s="12" t="s">
        <v>11</v>
      </c>
      <c r="F113" s="13">
        <v>5.4000000000000003E-3</v>
      </c>
      <c r="G113" s="1">
        <v>21.49</v>
      </c>
      <c r="H113" s="1">
        <f t="shared" si="2"/>
        <v>0.116046</v>
      </c>
      <c r="J113"/>
      <c r="K113"/>
      <c r="L113"/>
      <c r="M113"/>
      <c r="N113"/>
      <c r="O113"/>
      <c r="P113"/>
      <c r="Q113"/>
    </row>
    <row r="114" spans="1:17" ht="39" customHeight="1" x14ac:dyDescent="0.25">
      <c r="A114" s="25" t="s">
        <v>12</v>
      </c>
      <c r="B114" s="11" t="s">
        <v>71</v>
      </c>
      <c r="C114" s="25" t="s">
        <v>10</v>
      </c>
      <c r="D114" s="25" t="s">
        <v>72</v>
      </c>
      <c r="E114" s="12" t="s">
        <v>11</v>
      </c>
      <c r="F114" s="13">
        <v>1.3559000000000001</v>
      </c>
      <c r="G114" s="1">
        <v>41.17</v>
      </c>
      <c r="H114" s="1">
        <f t="shared" si="2"/>
        <v>55.822403000000008</v>
      </c>
      <c r="J114"/>
      <c r="K114"/>
      <c r="L114"/>
      <c r="M114"/>
      <c r="N114"/>
      <c r="O114"/>
      <c r="P114"/>
      <c r="Q114"/>
    </row>
    <row r="115" spans="1:17" ht="39" customHeight="1" x14ac:dyDescent="0.25">
      <c r="A115" s="25" t="s">
        <v>12</v>
      </c>
      <c r="B115" s="11" t="s">
        <v>73</v>
      </c>
      <c r="C115" s="25" t="s">
        <v>10</v>
      </c>
      <c r="D115" s="25" t="s">
        <v>74</v>
      </c>
      <c r="E115" s="12" t="s">
        <v>31</v>
      </c>
      <c r="F115" s="13">
        <v>0.28910000000000002</v>
      </c>
      <c r="G115" s="1">
        <v>27.99</v>
      </c>
      <c r="H115" s="1">
        <f t="shared" si="2"/>
        <v>8.0919089999999994</v>
      </c>
      <c r="J115"/>
      <c r="K115"/>
      <c r="L115"/>
      <c r="M115"/>
      <c r="N115"/>
      <c r="O115"/>
      <c r="P115"/>
      <c r="Q115"/>
    </row>
    <row r="116" spans="1:17" ht="39" customHeight="1" x14ac:dyDescent="0.25">
      <c r="A116" s="25" t="s">
        <v>12</v>
      </c>
      <c r="B116" s="11" t="s">
        <v>103</v>
      </c>
      <c r="C116" s="25" t="s">
        <v>10</v>
      </c>
      <c r="D116" s="25" t="s">
        <v>104</v>
      </c>
      <c r="E116" s="12" t="s">
        <v>31</v>
      </c>
      <c r="F116" s="13">
        <v>0.13489999999999999</v>
      </c>
      <c r="G116" s="1">
        <v>22.86</v>
      </c>
      <c r="H116" s="1">
        <f t="shared" si="2"/>
        <v>3.0838139999999998</v>
      </c>
      <c r="J116"/>
      <c r="K116"/>
      <c r="L116"/>
      <c r="M116"/>
      <c r="N116"/>
      <c r="O116"/>
      <c r="P116"/>
      <c r="Q116"/>
    </row>
    <row r="117" spans="1:17" ht="25.95" customHeight="1" x14ac:dyDescent="0.25">
      <c r="A117" s="25" t="s">
        <v>12</v>
      </c>
      <c r="B117" s="11" t="s">
        <v>75</v>
      </c>
      <c r="C117" s="25" t="s">
        <v>10</v>
      </c>
      <c r="D117" s="25" t="s">
        <v>76</v>
      </c>
      <c r="E117" s="12" t="s">
        <v>31</v>
      </c>
      <c r="F117" s="13">
        <v>3.85E-2</v>
      </c>
      <c r="G117" s="1">
        <v>83.92</v>
      </c>
      <c r="H117" s="1">
        <f t="shared" si="2"/>
        <v>3.2309200000000002</v>
      </c>
      <c r="J117"/>
      <c r="K117"/>
      <c r="L117"/>
      <c r="M117"/>
      <c r="N117"/>
      <c r="O117"/>
      <c r="P117"/>
      <c r="Q117"/>
    </row>
    <row r="118" spans="1:17" ht="24" customHeight="1" x14ac:dyDescent="0.25">
      <c r="A118" s="25" t="s">
        <v>12</v>
      </c>
      <c r="B118" s="11">
        <v>93382</v>
      </c>
      <c r="C118" s="25" t="s">
        <v>10</v>
      </c>
      <c r="D118" s="25" t="s">
        <v>983</v>
      </c>
      <c r="E118" s="12" t="s">
        <v>30</v>
      </c>
      <c r="F118" s="13">
        <v>6.0000000000000001E-3</v>
      </c>
      <c r="G118" s="1">
        <v>28.91</v>
      </c>
      <c r="H118" s="1">
        <f t="shared" si="2"/>
        <v>0.17346</v>
      </c>
      <c r="J118"/>
      <c r="K118"/>
      <c r="L118"/>
      <c r="M118"/>
      <c r="N118"/>
      <c r="O118"/>
      <c r="P118"/>
      <c r="Q118"/>
    </row>
    <row r="119" spans="1:17" ht="52.05" customHeight="1" x14ac:dyDescent="0.25">
      <c r="A119" s="25" t="s">
        <v>12</v>
      </c>
      <c r="B119" s="11">
        <v>100910</v>
      </c>
      <c r="C119" s="25" t="s">
        <v>10</v>
      </c>
      <c r="D119" s="25" t="s">
        <v>984</v>
      </c>
      <c r="E119" s="12" t="s">
        <v>31</v>
      </c>
      <c r="F119" s="13">
        <v>0.11559999999999999</v>
      </c>
      <c r="G119" s="1">
        <v>206.12191799999997</v>
      </c>
      <c r="H119" s="1">
        <f t="shared" si="2"/>
        <v>23.827693720799996</v>
      </c>
      <c r="J119"/>
      <c r="K119"/>
      <c r="L119"/>
      <c r="M119"/>
      <c r="N119"/>
      <c r="O119"/>
      <c r="P119"/>
      <c r="Q119"/>
    </row>
    <row r="120" spans="1:17" ht="39" customHeight="1" x14ac:dyDescent="0.25">
      <c r="A120" s="25" t="s">
        <v>12</v>
      </c>
      <c r="B120" s="11">
        <v>105545</v>
      </c>
      <c r="C120" s="25" t="s">
        <v>10</v>
      </c>
      <c r="D120" s="25" t="s">
        <v>985</v>
      </c>
      <c r="E120" s="12" t="s">
        <v>31</v>
      </c>
      <c r="F120" s="13">
        <v>7.7100000000000002E-2</v>
      </c>
      <c r="G120" s="1">
        <v>177.91417599999997</v>
      </c>
      <c r="H120" s="1">
        <f t="shared" si="2"/>
        <v>13.717182969599998</v>
      </c>
      <c r="J120"/>
      <c r="K120"/>
      <c r="L120"/>
      <c r="M120"/>
      <c r="N120"/>
      <c r="O120"/>
      <c r="P120"/>
      <c r="Q120"/>
    </row>
    <row r="121" spans="1:17" ht="25.95" customHeight="1" x14ac:dyDescent="0.25">
      <c r="A121" s="25" t="s">
        <v>12</v>
      </c>
      <c r="B121" s="11">
        <v>97609</v>
      </c>
      <c r="C121" s="25" t="s">
        <v>10</v>
      </c>
      <c r="D121" s="25" t="s">
        <v>986</v>
      </c>
      <c r="E121" s="12" t="s">
        <v>31</v>
      </c>
      <c r="F121" s="13">
        <v>3.85E-2</v>
      </c>
      <c r="G121" s="1">
        <v>16.84</v>
      </c>
      <c r="H121" s="1">
        <f t="shared" si="2"/>
        <v>0.64834000000000003</v>
      </c>
      <c r="J121"/>
      <c r="K121"/>
      <c r="L121"/>
      <c r="M121"/>
      <c r="N121"/>
      <c r="O121"/>
      <c r="P121"/>
      <c r="Q121"/>
    </row>
    <row r="122" spans="1:17" ht="25.95" customHeight="1" x14ac:dyDescent="0.25">
      <c r="A122" s="25" t="s">
        <v>12</v>
      </c>
      <c r="B122" s="11">
        <v>97610</v>
      </c>
      <c r="C122" s="25" t="s">
        <v>10</v>
      </c>
      <c r="D122" s="25" t="s">
        <v>990</v>
      </c>
      <c r="E122" s="12" t="s">
        <v>31</v>
      </c>
      <c r="F122" s="13">
        <v>3.85E-2</v>
      </c>
      <c r="G122" s="1">
        <v>17.47</v>
      </c>
      <c r="H122" s="1">
        <f t="shared" si="2"/>
        <v>0.67259499999999994</v>
      </c>
      <c r="J122"/>
      <c r="K122"/>
      <c r="L122"/>
      <c r="M122"/>
      <c r="N122"/>
      <c r="O122"/>
      <c r="P122"/>
      <c r="Q122"/>
    </row>
    <row r="123" spans="1:17" ht="39" customHeight="1" x14ac:dyDescent="0.25">
      <c r="A123" s="25" t="s">
        <v>12</v>
      </c>
      <c r="B123" s="11" t="s">
        <v>77</v>
      </c>
      <c r="C123" s="25" t="s">
        <v>10</v>
      </c>
      <c r="D123" s="25" t="s">
        <v>78</v>
      </c>
      <c r="E123" s="12" t="s">
        <v>31</v>
      </c>
      <c r="F123" s="13">
        <v>3.85E-2</v>
      </c>
      <c r="G123" s="1">
        <v>188.65</v>
      </c>
      <c r="H123" s="1">
        <f t="shared" si="2"/>
        <v>7.2630249999999998</v>
      </c>
      <c r="J123"/>
      <c r="K123"/>
      <c r="L123"/>
      <c r="M123"/>
      <c r="N123"/>
      <c r="O123"/>
      <c r="P123"/>
      <c r="Q123"/>
    </row>
    <row r="124" spans="1:17" ht="39" customHeight="1" x14ac:dyDescent="0.25">
      <c r="A124" s="25" t="s">
        <v>12</v>
      </c>
      <c r="B124" s="11" t="s">
        <v>168</v>
      </c>
      <c r="C124" s="25" t="s">
        <v>10</v>
      </c>
      <c r="D124" s="25" t="s">
        <v>169</v>
      </c>
      <c r="E124" s="12" t="s">
        <v>31</v>
      </c>
      <c r="F124" s="13">
        <v>1.9300000000000001E-2</v>
      </c>
      <c r="G124" s="1">
        <v>512.64</v>
      </c>
      <c r="H124" s="1">
        <f t="shared" si="2"/>
        <v>9.8939520000000005</v>
      </c>
      <c r="J124"/>
      <c r="K124"/>
      <c r="L124"/>
      <c r="M124"/>
      <c r="N124"/>
      <c r="O124"/>
      <c r="P124"/>
      <c r="Q124"/>
    </row>
    <row r="125" spans="1:17" ht="39" customHeight="1" x14ac:dyDescent="0.25">
      <c r="A125" s="25" t="s">
        <v>12</v>
      </c>
      <c r="B125" s="11" t="s">
        <v>170</v>
      </c>
      <c r="C125" s="25" t="s">
        <v>10</v>
      </c>
      <c r="D125" s="25" t="s">
        <v>171</v>
      </c>
      <c r="E125" s="12" t="s">
        <v>19</v>
      </c>
      <c r="F125" s="13">
        <v>0.61670000000000003</v>
      </c>
      <c r="G125" s="1">
        <v>12.75</v>
      </c>
      <c r="H125" s="1">
        <f t="shared" si="2"/>
        <v>7.8629250000000006</v>
      </c>
      <c r="J125"/>
      <c r="K125"/>
      <c r="L125"/>
      <c r="M125"/>
      <c r="N125"/>
      <c r="O125"/>
      <c r="P125"/>
      <c r="Q125"/>
    </row>
    <row r="126" spans="1:17" ht="26.4" customHeight="1" x14ac:dyDescent="0.25">
      <c r="A126" s="25" t="s">
        <v>12</v>
      </c>
      <c r="B126" s="11" t="s">
        <v>79</v>
      </c>
      <c r="C126" s="25" t="s">
        <v>10</v>
      </c>
      <c r="D126" s="25" t="s">
        <v>991</v>
      </c>
      <c r="E126" s="12" t="s">
        <v>11</v>
      </c>
      <c r="F126" s="13">
        <v>0.64080000000000004</v>
      </c>
      <c r="G126" s="1">
        <v>105.03</v>
      </c>
      <c r="H126" s="1">
        <f t="shared" si="2"/>
        <v>67.303224</v>
      </c>
      <c r="J126"/>
      <c r="K126"/>
      <c r="L126"/>
      <c r="M126"/>
      <c r="N126"/>
      <c r="O126"/>
      <c r="P126"/>
      <c r="Q126"/>
    </row>
    <row r="127" spans="1:17" ht="26.4" customHeight="1" x14ac:dyDescent="0.25">
      <c r="A127" s="25" t="s">
        <v>12</v>
      </c>
      <c r="B127" s="11" t="s">
        <v>105</v>
      </c>
      <c r="C127" s="25" t="s">
        <v>10</v>
      </c>
      <c r="D127" s="25" t="s">
        <v>989</v>
      </c>
      <c r="E127" s="12" t="s">
        <v>11</v>
      </c>
      <c r="F127" s="13">
        <v>0.34009999999999996</v>
      </c>
      <c r="G127" s="1">
        <v>81.08</v>
      </c>
      <c r="H127" s="1">
        <f t="shared" si="2"/>
        <v>27.575307999999996</v>
      </c>
      <c r="J127"/>
      <c r="K127"/>
      <c r="L127"/>
      <c r="M127"/>
      <c r="N127"/>
      <c r="O127"/>
      <c r="P127"/>
      <c r="Q127"/>
    </row>
    <row r="128" spans="1:17" ht="39" customHeight="1" x14ac:dyDescent="0.25">
      <c r="A128" s="25" t="s">
        <v>12</v>
      </c>
      <c r="B128" s="11" t="s">
        <v>80</v>
      </c>
      <c r="C128" s="25" t="s">
        <v>10</v>
      </c>
      <c r="D128" s="25" t="s">
        <v>81</v>
      </c>
      <c r="E128" s="12" t="s">
        <v>11</v>
      </c>
      <c r="F128" s="13">
        <v>0.46539999999999998</v>
      </c>
      <c r="G128" s="1">
        <v>122.76</v>
      </c>
      <c r="H128" s="1">
        <f t="shared" si="2"/>
        <v>57.132503999999997</v>
      </c>
      <c r="J128"/>
      <c r="K128"/>
      <c r="L128"/>
      <c r="M128"/>
      <c r="N128"/>
      <c r="O128"/>
      <c r="P128"/>
      <c r="Q128"/>
    </row>
    <row r="129" spans="1:17" ht="39" customHeight="1" x14ac:dyDescent="0.25">
      <c r="A129" s="25" t="s">
        <v>12</v>
      </c>
      <c r="B129" s="11" t="s">
        <v>82</v>
      </c>
      <c r="C129" s="25" t="s">
        <v>10</v>
      </c>
      <c r="D129" s="25" t="s">
        <v>83</v>
      </c>
      <c r="E129" s="12" t="s">
        <v>11</v>
      </c>
      <c r="F129" s="13">
        <v>0.3629</v>
      </c>
      <c r="G129" s="1">
        <v>156.38999999999999</v>
      </c>
      <c r="H129" s="1">
        <f t="shared" si="2"/>
        <v>56.753930999999994</v>
      </c>
      <c r="J129"/>
      <c r="K129"/>
      <c r="L129"/>
      <c r="M129"/>
      <c r="N129"/>
      <c r="O129"/>
      <c r="P129"/>
      <c r="Q129"/>
    </row>
    <row r="130" spans="1:17" ht="39" customHeight="1" x14ac:dyDescent="0.25">
      <c r="A130" s="25" t="s">
        <v>12</v>
      </c>
      <c r="B130" s="11" t="s">
        <v>106</v>
      </c>
      <c r="C130" s="25" t="s">
        <v>10</v>
      </c>
      <c r="D130" s="25" t="s">
        <v>107</v>
      </c>
      <c r="E130" s="12" t="s">
        <v>11</v>
      </c>
      <c r="F130" s="13">
        <v>0.247</v>
      </c>
      <c r="G130" s="1">
        <v>94.78</v>
      </c>
      <c r="H130" s="1">
        <f t="shared" ref="H130:H136" si="3">F130*G130</f>
        <v>23.41066</v>
      </c>
      <c r="J130"/>
      <c r="K130"/>
      <c r="L130"/>
      <c r="M130"/>
      <c r="N130"/>
      <c r="O130"/>
      <c r="P130"/>
      <c r="Q130"/>
    </row>
    <row r="131" spans="1:17" ht="39" customHeight="1" x14ac:dyDescent="0.25">
      <c r="A131" s="25" t="s">
        <v>12</v>
      </c>
      <c r="B131" s="11" t="s">
        <v>108</v>
      </c>
      <c r="C131" s="25" t="s">
        <v>10</v>
      </c>
      <c r="D131" s="25" t="s">
        <v>109</v>
      </c>
      <c r="E131" s="12" t="s">
        <v>11</v>
      </c>
      <c r="F131" s="13">
        <v>0.19259999999999999</v>
      </c>
      <c r="G131" s="1">
        <v>121.03</v>
      </c>
      <c r="H131" s="1">
        <f t="shared" si="3"/>
        <v>23.310378</v>
      </c>
      <c r="J131"/>
      <c r="K131"/>
      <c r="L131"/>
      <c r="M131"/>
      <c r="N131"/>
      <c r="O131"/>
      <c r="P131"/>
      <c r="Q131"/>
    </row>
    <row r="132" spans="1:17" ht="52.05" customHeight="1" x14ac:dyDescent="0.25">
      <c r="A132" s="28" t="s">
        <v>32</v>
      </c>
      <c r="B132" s="14">
        <v>3080</v>
      </c>
      <c r="C132" s="28" t="s">
        <v>10</v>
      </c>
      <c r="D132" s="28" t="s">
        <v>172</v>
      </c>
      <c r="E132" s="15" t="s">
        <v>173</v>
      </c>
      <c r="F132" s="16">
        <v>5.7799999999999997E-2</v>
      </c>
      <c r="G132" s="2">
        <v>78.23</v>
      </c>
      <c r="H132" s="17">
        <f t="shared" si="3"/>
        <v>4.5216940000000001</v>
      </c>
      <c r="J132"/>
      <c r="K132"/>
      <c r="L132"/>
      <c r="M132"/>
      <c r="N132"/>
      <c r="O132"/>
      <c r="P132"/>
      <c r="Q132"/>
    </row>
    <row r="133" spans="1:17" ht="64.95" customHeight="1" x14ac:dyDescent="0.25">
      <c r="A133" s="28" t="s">
        <v>32</v>
      </c>
      <c r="B133" s="14">
        <v>3097</v>
      </c>
      <c r="C133" s="28" t="s">
        <v>10</v>
      </c>
      <c r="D133" s="28" t="s">
        <v>174</v>
      </c>
      <c r="E133" s="15" t="s">
        <v>173</v>
      </c>
      <c r="F133" s="16">
        <v>3.85E-2</v>
      </c>
      <c r="G133" s="2">
        <v>87.59</v>
      </c>
      <c r="H133" s="17">
        <f t="shared" si="3"/>
        <v>3.3722150000000002</v>
      </c>
      <c r="J133"/>
      <c r="K133"/>
      <c r="L133"/>
      <c r="M133"/>
      <c r="N133"/>
      <c r="O133"/>
      <c r="P133"/>
      <c r="Q133"/>
    </row>
    <row r="134" spans="1:17" ht="25.95" customHeight="1" x14ac:dyDescent="0.25">
      <c r="A134" s="28" t="s">
        <v>32</v>
      </c>
      <c r="B134" s="14">
        <v>10886</v>
      </c>
      <c r="C134" s="28" t="s">
        <v>10</v>
      </c>
      <c r="D134" s="28" t="s">
        <v>84</v>
      </c>
      <c r="E134" s="15" t="s">
        <v>31</v>
      </c>
      <c r="F134" s="16">
        <v>1.9300000000000001E-2</v>
      </c>
      <c r="G134" s="2">
        <v>209.56</v>
      </c>
      <c r="H134" s="17">
        <f t="shared" si="3"/>
        <v>4.0445080000000004</v>
      </c>
      <c r="J134"/>
      <c r="K134"/>
      <c r="L134"/>
      <c r="M134"/>
      <c r="N134"/>
      <c r="O134"/>
      <c r="P134"/>
      <c r="Q134"/>
    </row>
    <row r="135" spans="1:17" ht="25.95" customHeight="1" x14ac:dyDescent="0.25">
      <c r="A135" s="28" t="s">
        <v>32</v>
      </c>
      <c r="B135" s="14">
        <v>10891</v>
      </c>
      <c r="C135" s="28" t="s">
        <v>10</v>
      </c>
      <c r="D135" s="28" t="s">
        <v>85</v>
      </c>
      <c r="E135" s="15" t="s">
        <v>31</v>
      </c>
      <c r="F135" s="16">
        <v>1.9300000000000001E-2</v>
      </c>
      <c r="G135" s="2">
        <v>202.65</v>
      </c>
      <c r="H135" s="17">
        <f t="shared" si="3"/>
        <v>3.9111450000000003</v>
      </c>
      <c r="J135"/>
      <c r="K135"/>
      <c r="L135"/>
      <c r="M135"/>
      <c r="N135"/>
      <c r="O135"/>
      <c r="P135"/>
      <c r="Q135"/>
    </row>
    <row r="136" spans="1:17" ht="39" customHeight="1" thickBot="1" x14ac:dyDescent="0.3">
      <c r="A136" s="28" t="s">
        <v>32</v>
      </c>
      <c r="B136" s="14">
        <v>11587</v>
      </c>
      <c r="C136" s="28" t="s">
        <v>10</v>
      </c>
      <c r="D136" s="28" t="s">
        <v>113</v>
      </c>
      <c r="E136" s="15" t="s">
        <v>11</v>
      </c>
      <c r="F136" s="16">
        <v>0.99380000000000002</v>
      </c>
      <c r="G136" s="2">
        <v>76.23</v>
      </c>
      <c r="H136" s="17">
        <f t="shared" si="3"/>
        <v>75.757373999999999</v>
      </c>
      <c r="J136"/>
      <c r="K136"/>
      <c r="L136"/>
      <c r="M136"/>
      <c r="N136"/>
      <c r="O136"/>
      <c r="P136"/>
      <c r="Q136"/>
    </row>
    <row r="137" spans="1:17" ht="1.05" customHeight="1" thickTop="1" x14ac:dyDescent="0.25">
      <c r="A137" s="27"/>
      <c r="B137" s="27"/>
      <c r="C137" s="27"/>
      <c r="D137" s="27"/>
      <c r="E137" s="27"/>
      <c r="F137" s="27"/>
      <c r="G137" s="27"/>
      <c r="H137" s="27"/>
      <c r="J137"/>
      <c r="K137"/>
      <c r="L137"/>
      <c r="M137"/>
      <c r="N137"/>
      <c r="O137"/>
      <c r="P137"/>
      <c r="Q137"/>
    </row>
    <row r="138" spans="1:17" ht="18" customHeight="1" x14ac:dyDescent="0.25">
      <c r="A138" s="23" t="s">
        <v>1086</v>
      </c>
      <c r="B138" s="5" t="s">
        <v>2</v>
      </c>
      <c r="C138" s="23" t="s">
        <v>3</v>
      </c>
      <c r="D138" s="23" t="s">
        <v>4</v>
      </c>
      <c r="E138" s="6" t="s">
        <v>5</v>
      </c>
      <c r="F138" s="5" t="s">
        <v>6</v>
      </c>
      <c r="G138" s="5" t="s">
        <v>7</v>
      </c>
      <c r="H138" s="5" t="s">
        <v>8</v>
      </c>
      <c r="J138"/>
      <c r="K138"/>
      <c r="L138"/>
      <c r="M138"/>
      <c r="N138"/>
      <c r="O138"/>
      <c r="P138"/>
      <c r="Q138"/>
    </row>
    <row r="139" spans="1:17" ht="39" customHeight="1" x14ac:dyDescent="0.25">
      <c r="A139" s="24" t="s">
        <v>9</v>
      </c>
      <c r="B139" s="7">
        <v>93210</v>
      </c>
      <c r="C139" s="24" t="s">
        <v>10</v>
      </c>
      <c r="D139" s="24" t="s">
        <v>175</v>
      </c>
      <c r="E139" s="8" t="s">
        <v>11</v>
      </c>
      <c r="F139" s="9">
        <v>1</v>
      </c>
      <c r="G139" s="10">
        <f>H139</f>
        <v>651.43187313739986</v>
      </c>
      <c r="H139" s="10">
        <f>SUM(H140:H181)</f>
        <v>651.43187313739986</v>
      </c>
      <c r="I139" s="35"/>
      <c r="J139"/>
      <c r="K139"/>
      <c r="L139"/>
      <c r="M139"/>
      <c r="N139"/>
      <c r="O139"/>
      <c r="P139"/>
      <c r="Q139"/>
    </row>
    <row r="140" spans="1:17" ht="39" customHeight="1" x14ac:dyDescent="0.25">
      <c r="A140" s="25" t="s">
        <v>12</v>
      </c>
      <c r="B140" s="11" t="s">
        <v>88</v>
      </c>
      <c r="C140" s="25" t="s">
        <v>10</v>
      </c>
      <c r="D140" s="25" t="s">
        <v>89</v>
      </c>
      <c r="E140" s="12" t="s">
        <v>30</v>
      </c>
      <c r="F140" s="13">
        <v>0.04</v>
      </c>
      <c r="G140" s="1">
        <v>1112.68</v>
      </c>
      <c r="H140" s="1">
        <f t="shared" ref="H140:H175" si="4">F140*G140</f>
        <v>44.507200000000005</v>
      </c>
      <c r="J140"/>
      <c r="K140"/>
      <c r="L140"/>
      <c r="M140"/>
      <c r="N140"/>
      <c r="O140"/>
      <c r="P140"/>
      <c r="Q140"/>
    </row>
    <row r="141" spans="1:17" ht="39" customHeight="1" x14ac:dyDescent="0.25">
      <c r="A141" s="25" t="s">
        <v>12</v>
      </c>
      <c r="B141" s="11" t="s">
        <v>41</v>
      </c>
      <c r="C141" s="25" t="s">
        <v>10</v>
      </c>
      <c r="D141" s="25" t="s">
        <v>42</v>
      </c>
      <c r="E141" s="12" t="s">
        <v>31</v>
      </c>
      <c r="F141" s="13">
        <v>2.6800000000000001E-2</v>
      </c>
      <c r="G141" s="1">
        <v>106.12</v>
      </c>
      <c r="H141" s="1">
        <f t="shared" si="4"/>
        <v>2.8440160000000003</v>
      </c>
      <c r="J141"/>
      <c r="K141"/>
      <c r="L141"/>
      <c r="M141"/>
      <c r="N141"/>
      <c r="O141"/>
      <c r="P141"/>
      <c r="Q141"/>
    </row>
    <row r="142" spans="1:17" ht="39" customHeight="1" x14ac:dyDescent="0.25">
      <c r="A142" s="25" t="s">
        <v>12</v>
      </c>
      <c r="B142" s="11">
        <v>101891</v>
      </c>
      <c r="C142" s="25" t="s">
        <v>10</v>
      </c>
      <c r="D142" s="25" t="s">
        <v>44</v>
      </c>
      <c r="E142" s="12" t="s">
        <v>31</v>
      </c>
      <c r="F142" s="13">
        <v>0.1074</v>
      </c>
      <c r="G142" s="1">
        <v>29.18</v>
      </c>
      <c r="H142" s="1">
        <f t="shared" si="4"/>
        <v>3.1339319999999997</v>
      </c>
      <c r="J142"/>
      <c r="K142"/>
      <c r="L142"/>
      <c r="M142"/>
      <c r="N142"/>
      <c r="O142"/>
      <c r="P142"/>
      <c r="Q142"/>
    </row>
    <row r="143" spans="1:17" ht="64.95" customHeight="1" x14ac:dyDescent="0.25">
      <c r="A143" s="25" t="s">
        <v>12</v>
      </c>
      <c r="B143" s="11" t="s">
        <v>123</v>
      </c>
      <c r="C143" s="25" t="s">
        <v>10</v>
      </c>
      <c r="D143" s="25" t="s">
        <v>124</v>
      </c>
      <c r="E143" s="12" t="s">
        <v>31</v>
      </c>
      <c r="F143" s="13">
        <v>2.6800000000000001E-2</v>
      </c>
      <c r="G143" s="1">
        <v>440.81</v>
      </c>
      <c r="H143" s="1">
        <f t="shared" si="4"/>
        <v>11.813708</v>
      </c>
      <c r="J143"/>
      <c r="K143"/>
      <c r="L143"/>
      <c r="M143"/>
      <c r="N143"/>
      <c r="O143"/>
      <c r="P143"/>
      <c r="Q143"/>
    </row>
    <row r="144" spans="1:17" ht="64.95" customHeight="1" x14ac:dyDescent="0.25">
      <c r="A144" s="25" t="s">
        <v>12</v>
      </c>
      <c r="B144" s="11" t="s">
        <v>125</v>
      </c>
      <c r="C144" s="25" t="s">
        <v>10</v>
      </c>
      <c r="D144" s="25" t="s">
        <v>126</v>
      </c>
      <c r="E144" s="12" t="s">
        <v>31</v>
      </c>
      <c r="F144" s="13">
        <v>2.6800000000000001E-2</v>
      </c>
      <c r="G144" s="1">
        <v>295.14999999999998</v>
      </c>
      <c r="H144" s="1">
        <f t="shared" si="4"/>
        <v>7.9100199999999994</v>
      </c>
      <c r="J144"/>
      <c r="K144"/>
      <c r="L144"/>
      <c r="M144"/>
      <c r="N144"/>
      <c r="O144"/>
      <c r="P144"/>
      <c r="Q144"/>
    </row>
    <row r="145" spans="1:17" ht="24" customHeight="1" x14ac:dyDescent="0.25">
      <c r="A145" s="25" t="s">
        <v>12</v>
      </c>
      <c r="B145" s="11" t="s">
        <v>22</v>
      </c>
      <c r="C145" s="25" t="s">
        <v>10</v>
      </c>
      <c r="D145" s="25" t="s">
        <v>23</v>
      </c>
      <c r="E145" s="12" t="s">
        <v>15</v>
      </c>
      <c r="F145" s="13">
        <v>1.1154999999999999</v>
      </c>
      <c r="G145" s="1">
        <v>34.96</v>
      </c>
      <c r="H145" s="1">
        <f t="shared" si="4"/>
        <v>38.997880000000002</v>
      </c>
      <c r="J145"/>
      <c r="K145"/>
      <c r="L145"/>
      <c r="M145"/>
      <c r="N145"/>
      <c r="O145"/>
      <c r="P145"/>
      <c r="Q145"/>
    </row>
    <row r="146" spans="1:17" ht="25.95" customHeight="1" x14ac:dyDescent="0.25">
      <c r="A146" s="25" t="s">
        <v>12</v>
      </c>
      <c r="B146" s="11" t="s">
        <v>45</v>
      </c>
      <c r="C146" s="25" t="s">
        <v>10</v>
      </c>
      <c r="D146" s="25" t="s">
        <v>46</v>
      </c>
      <c r="E146" s="12" t="s">
        <v>11</v>
      </c>
      <c r="F146" s="13">
        <v>1.4293</v>
      </c>
      <c r="G146" s="1">
        <v>12.93</v>
      </c>
      <c r="H146" s="1">
        <f t="shared" si="4"/>
        <v>18.480848999999999</v>
      </c>
      <c r="J146"/>
      <c r="K146"/>
      <c r="L146"/>
      <c r="M146"/>
      <c r="N146"/>
      <c r="O146"/>
      <c r="P146"/>
      <c r="Q146"/>
    </row>
    <row r="147" spans="1:17" ht="39" customHeight="1" x14ac:dyDescent="0.25">
      <c r="A147" s="25" t="s">
        <v>12</v>
      </c>
      <c r="B147" s="11" t="s">
        <v>137</v>
      </c>
      <c r="C147" s="25" t="s">
        <v>10</v>
      </c>
      <c r="D147" s="25" t="s">
        <v>138</v>
      </c>
      <c r="E147" s="12" t="s">
        <v>19</v>
      </c>
      <c r="F147" s="13">
        <v>8.8599999999999998E-2</v>
      </c>
      <c r="G147" s="1">
        <v>23.36</v>
      </c>
      <c r="H147" s="1">
        <f t="shared" si="4"/>
        <v>2.069696</v>
      </c>
      <c r="J147"/>
      <c r="K147"/>
      <c r="L147"/>
      <c r="M147"/>
      <c r="N147"/>
      <c r="O147"/>
      <c r="P147"/>
      <c r="Q147"/>
    </row>
    <row r="148" spans="1:17" ht="39" customHeight="1" x14ac:dyDescent="0.25">
      <c r="A148" s="25" t="s">
        <v>12</v>
      </c>
      <c r="B148" s="11" t="s">
        <v>141</v>
      </c>
      <c r="C148" s="25" t="s">
        <v>10</v>
      </c>
      <c r="D148" s="25" t="s">
        <v>142</v>
      </c>
      <c r="E148" s="12" t="s">
        <v>19</v>
      </c>
      <c r="F148" s="13">
        <v>0.14230000000000001</v>
      </c>
      <c r="G148" s="1">
        <v>40.049999999999997</v>
      </c>
      <c r="H148" s="1">
        <f t="shared" si="4"/>
        <v>5.6991149999999999</v>
      </c>
      <c r="J148"/>
      <c r="K148"/>
      <c r="L148"/>
      <c r="M148"/>
      <c r="N148"/>
      <c r="O148"/>
      <c r="P148"/>
      <c r="Q148"/>
    </row>
    <row r="149" spans="1:17" ht="52.05" customHeight="1" x14ac:dyDescent="0.25">
      <c r="A149" s="25" t="s">
        <v>12</v>
      </c>
      <c r="B149" s="11" t="s">
        <v>143</v>
      </c>
      <c r="C149" s="25" t="s">
        <v>10</v>
      </c>
      <c r="D149" s="25" t="s">
        <v>144</v>
      </c>
      <c r="E149" s="12" t="s">
        <v>31</v>
      </c>
      <c r="F149" s="13">
        <v>5.3699999999999998E-2</v>
      </c>
      <c r="G149" s="1">
        <v>11.37</v>
      </c>
      <c r="H149" s="1">
        <f t="shared" si="4"/>
        <v>0.61056899999999992</v>
      </c>
      <c r="J149"/>
      <c r="K149"/>
      <c r="L149"/>
      <c r="M149"/>
      <c r="N149"/>
      <c r="O149"/>
      <c r="P149"/>
      <c r="Q149"/>
    </row>
    <row r="150" spans="1:17" ht="52.05" customHeight="1" x14ac:dyDescent="0.25">
      <c r="A150" s="25" t="s">
        <v>12</v>
      </c>
      <c r="B150" s="11" t="s">
        <v>155</v>
      </c>
      <c r="C150" s="25" t="s">
        <v>10</v>
      </c>
      <c r="D150" s="25" t="s">
        <v>156</v>
      </c>
      <c r="E150" s="12" t="s">
        <v>31</v>
      </c>
      <c r="F150" s="13">
        <v>5.3699999999999998E-2</v>
      </c>
      <c r="G150" s="1">
        <v>173.80614799999998</v>
      </c>
      <c r="H150" s="1">
        <f t="shared" si="4"/>
        <v>9.3333901475999976</v>
      </c>
      <c r="J150"/>
      <c r="K150"/>
      <c r="L150"/>
      <c r="M150"/>
      <c r="N150"/>
      <c r="O150"/>
      <c r="P150"/>
      <c r="Q150"/>
    </row>
    <row r="151" spans="1:17" ht="39" customHeight="1" x14ac:dyDescent="0.25">
      <c r="A151" s="25" t="s">
        <v>12</v>
      </c>
      <c r="B151" s="11" t="s">
        <v>162</v>
      </c>
      <c r="C151" s="25" t="s">
        <v>10</v>
      </c>
      <c r="D151" s="25" t="s">
        <v>163</v>
      </c>
      <c r="E151" s="12" t="s">
        <v>31</v>
      </c>
      <c r="F151" s="13">
        <v>2.6800000000000001E-2</v>
      </c>
      <c r="G151" s="1">
        <v>387.53</v>
      </c>
      <c r="H151" s="1">
        <f t="shared" si="4"/>
        <v>10.385804</v>
      </c>
      <c r="J151"/>
      <c r="K151"/>
      <c r="L151"/>
      <c r="M151"/>
      <c r="N151"/>
      <c r="O151"/>
      <c r="P151"/>
      <c r="Q151"/>
    </row>
    <row r="152" spans="1:17" ht="64.95" customHeight="1" x14ac:dyDescent="0.25">
      <c r="A152" s="25" t="s">
        <v>12</v>
      </c>
      <c r="B152" s="11" t="s">
        <v>47</v>
      </c>
      <c r="C152" s="25" t="s">
        <v>10</v>
      </c>
      <c r="D152" s="25" t="s">
        <v>48</v>
      </c>
      <c r="E152" s="12" t="s">
        <v>19</v>
      </c>
      <c r="F152" s="13">
        <v>0.3221</v>
      </c>
      <c r="G152" s="1">
        <v>10.24</v>
      </c>
      <c r="H152" s="1">
        <f t="shared" si="4"/>
        <v>3.2983039999999999</v>
      </c>
      <c r="J152"/>
      <c r="K152"/>
      <c r="L152"/>
      <c r="M152"/>
      <c r="N152"/>
      <c r="O152"/>
      <c r="P152"/>
      <c r="Q152"/>
    </row>
    <row r="153" spans="1:17" ht="52.05" customHeight="1" x14ac:dyDescent="0.25">
      <c r="A153" s="25" t="s">
        <v>12</v>
      </c>
      <c r="B153" s="11" t="s">
        <v>49</v>
      </c>
      <c r="C153" s="25" t="s">
        <v>10</v>
      </c>
      <c r="D153" s="25" t="s">
        <v>50</v>
      </c>
      <c r="E153" s="12" t="s">
        <v>19</v>
      </c>
      <c r="F153" s="13">
        <v>0.53690000000000004</v>
      </c>
      <c r="G153" s="1">
        <v>3.81</v>
      </c>
      <c r="H153" s="1">
        <f t="shared" si="4"/>
        <v>2.0455890000000001</v>
      </c>
      <c r="J153"/>
      <c r="K153"/>
      <c r="L153"/>
      <c r="M153"/>
      <c r="N153"/>
      <c r="O153"/>
      <c r="P153"/>
      <c r="Q153"/>
    </row>
    <row r="154" spans="1:17" ht="39" customHeight="1" x14ac:dyDescent="0.25">
      <c r="A154" s="25" t="s">
        <v>12</v>
      </c>
      <c r="B154" s="11" t="s">
        <v>51</v>
      </c>
      <c r="C154" s="25" t="s">
        <v>10</v>
      </c>
      <c r="D154" s="25" t="s">
        <v>52</v>
      </c>
      <c r="E154" s="12" t="s">
        <v>19</v>
      </c>
      <c r="F154" s="13">
        <v>0.3221</v>
      </c>
      <c r="G154" s="1">
        <v>11.26</v>
      </c>
      <c r="H154" s="1">
        <f t="shared" si="4"/>
        <v>3.626846</v>
      </c>
      <c r="J154"/>
      <c r="K154"/>
      <c r="L154"/>
      <c r="M154"/>
      <c r="N154"/>
      <c r="O154"/>
      <c r="P154"/>
      <c r="Q154"/>
    </row>
    <row r="155" spans="1:17" ht="39" customHeight="1" x14ac:dyDescent="0.25">
      <c r="A155" s="25" t="s">
        <v>12</v>
      </c>
      <c r="B155" s="11" t="s">
        <v>53</v>
      </c>
      <c r="C155" s="25" t="s">
        <v>10</v>
      </c>
      <c r="D155" s="25" t="s">
        <v>54</v>
      </c>
      <c r="E155" s="12" t="s">
        <v>19</v>
      </c>
      <c r="F155" s="13">
        <v>0.53690000000000004</v>
      </c>
      <c r="G155" s="1">
        <v>15.34</v>
      </c>
      <c r="H155" s="1">
        <f t="shared" si="4"/>
        <v>8.236046</v>
      </c>
      <c r="J155"/>
      <c r="K155"/>
      <c r="L155"/>
      <c r="M155"/>
      <c r="N155"/>
      <c r="O155"/>
      <c r="P155"/>
      <c r="Q155"/>
    </row>
    <row r="156" spans="1:17" ht="39" customHeight="1" x14ac:dyDescent="0.25">
      <c r="A156" s="25" t="s">
        <v>12</v>
      </c>
      <c r="B156" s="11" t="s">
        <v>92</v>
      </c>
      <c r="C156" s="25" t="s">
        <v>10</v>
      </c>
      <c r="D156" s="25" t="s">
        <v>93</v>
      </c>
      <c r="E156" s="12" t="s">
        <v>31</v>
      </c>
      <c r="F156" s="13">
        <v>0.1074</v>
      </c>
      <c r="G156" s="1">
        <v>22.06</v>
      </c>
      <c r="H156" s="1">
        <f t="shared" si="4"/>
        <v>2.3692439999999997</v>
      </c>
      <c r="J156"/>
      <c r="K156"/>
      <c r="L156"/>
      <c r="M156"/>
      <c r="N156"/>
      <c r="O156"/>
      <c r="P156"/>
      <c r="Q156"/>
    </row>
    <row r="157" spans="1:17" ht="39" customHeight="1" x14ac:dyDescent="0.25">
      <c r="A157" s="25" t="s">
        <v>12</v>
      </c>
      <c r="B157" s="11" t="s">
        <v>55</v>
      </c>
      <c r="C157" s="25" t="s">
        <v>10</v>
      </c>
      <c r="D157" s="25" t="s">
        <v>56</v>
      </c>
      <c r="E157" s="12" t="s">
        <v>19</v>
      </c>
      <c r="F157" s="13">
        <v>0.85909999999999997</v>
      </c>
      <c r="G157" s="1">
        <v>3.59</v>
      </c>
      <c r="H157" s="1">
        <f t="shared" si="4"/>
        <v>3.0841689999999997</v>
      </c>
      <c r="J157"/>
      <c r="K157"/>
      <c r="L157"/>
      <c r="M157"/>
      <c r="N157"/>
      <c r="O157"/>
      <c r="P157"/>
      <c r="Q157"/>
    </row>
    <row r="158" spans="1:17" ht="39" customHeight="1" x14ac:dyDescent="0.25">
      <c r="A158" s="25" t="s">
        <v>12</v>
      </c>
      <c r="B158" s="11" t="s">
        <v>57</v>
      </c>
      <c r="C158" s="25" t="s">
        <v>10</v>
      </c>
      <c r="D158" s="25" t="s">
        <v>58</v>
      </c>
      <c r="E158" s="12" t="s">
        <v>19</v>
      </c>
      <c r="F158" s="13">
        <v>2.5503</v>
      </c>
      <c r="G158" s="1">
        <v>5.15</v>
      </c>
      <c r="H158" s="1">
        <f t="shared" si="4"/>
        <v>13.134045</v>
      </c>
      <c r="J158"/>
      <c r="K158"/>
      <c r="L158"/>
      <c r="M158"/>
      <c r="N158"/>
      <c r="O158"/>
      <c r="P158"/>
      <c r="Q158"/>
    </row>
    <row r="159" spans="1:17" ht="25.95" customHeight="1" x14ac:dyDescent="0.25">
      <c r="A159" s="25" t="s">
        <v>12</v>
      </c>
      <c r="B159" s="11" t="s">
        <v>94</v>
      </c>
      <c r="C159" s="25" t="s">
        <v>10</v>
      </c>
      <c r="D159" s="25" t="s">
        <v>95</v>
      </c>
      <c r="E159" s="12" t="s">
        <v>31</v>
      </c>
      <c r="F159" s="13">
        <v>0.16109999999999999</v>
      </c>
      <c r="G159" s="1">
        <v>20.190000000000001</v>
      </c>
      <c r="H159" s="1">
        <f t="shared" si="4"/>
        <v>3.2526090000000001</v>
      </c>
      <c r="J159"/>
      <c r="K159"/>
      <c r="L159"/>
      <c r="M159"/>
      <c r="N159"/>
      <c r="O159"/>
      <c r="P159"/>
      <c r="Q159"/>
    </row>
    <row r="160" spans="1:17" ht="39" customHeight="1" x14ac:dyDescent="0.25">
      <c r="A160" s="25" t="s">
        <v>12</v>
      </c>
      <c r="B160" s="11" t="s">
        <v>96</v>
      </c>
      <c r="C160" s="25" t="s">
        <v>10</v>
      </c>
      <c r="D160" s="25" t="s">
        <v>97</v>
      </c>
      <c r="E160" s="12" t="s">
        <v>31</v>
      </c>
      <c r="F160" s="13">
        <v>2.6800000000000001E-2</v>
      </c>
      <c r="G160" s="1">
        <v>39.78</v>
      </c>
      <c r="H160" s="1">
        <f t="shared" si="4"/>
        <v>1.0661040000000002</v>
      </c>
      <c r="J160"/>
      <c r="K160"/>
      <c r="L160"/>
      <c r="M160"/>
      <c r="N160"/>
      <c r="O160"/>
      <c r="P160"/>
      <c r="Q160"/>
    </row>
    <row r="161" spans="1:17" ht="39" customHeight="1" x14ac:dyDescent="0.25">
      <c r="A161" s="25" t="s">
        <v>12</v>
      </c>
      <c r="B161" s="11" t="s">
        <v>59</v>
      </c>
      <c r="C161" s="25" t="s">
        <v>10</v>
      </c>
      <c r="D161" s="25" t="s">
        <v>60</v>
      </c>
      <c r="E161" s="12" t="s">
        <v>31</v>
      </c>
      <c r="F161" s="13">
        <v>0.13420000000000001</v>
      </c>
      <c r="G161" s="1">
        <v>61.18</v>
      </c>
      <c r="H161" s="1">
        <f t="shared" si="4"/>
        <v>8.2103560000000009</v>
      </c>
      <c r="J161"/>
      <c r="K161"/>
      <c r="L161"/>
      <c r="M161"/>
      <c r="N161"/>
      <c r="O161"/>
      <c r="P161"/>
      <c r="Q161"/>
    </row>
    <row r="162" spans="1:17" ht="39" customHeight="1" x14ac:dyDescent="0.25">
      <c r="A162" s="25" t="s">
        <v>12</v>
      </c>
      <c r="B162" s="11">
        <v>92023</v>
      </c>
      <c r="C162" s="25" t="s">
        <v>10</v>
      </c>
      <c r="D162" s="25" t="s">
        <v>62</v>
      </c>
      <c r="E162" s="12" t="s">
        <v>31</v>
      </c>
      <c r="F162" s="13">
        <v>2.6800000000000001E-2</v>
      </c>
      <c r="G162" s="1">
        <v>64.69</v>
      </c>
      <c r="H162" s="1">
        <f t="shared" si="4"/>
        <v>1.733692</v>
      </c>
      <c r="J162"/>
      <c r="K162"/>
      <c r="L162"/>
      <c r="M162"/>
      <c r="N162"/>
      <c r="O162"/>
      <c r="P162"/>
      <c r="Q162"/>
    </row>
    <row r="163" spans="1:17" ht="52.05" customHeight="1" x14ac:dyDescent="0.25">
      <c r="A163" s="25" t="s">
        <v>12</v>
      </c>
      <c r="B163" s="11" t="s">
        <v>63</v>
      </c>
      <c r="C163" s="25" t="s">
        <v>10</v>
      </c>
      <c r="D163" s="25" t="s">
        <v>64</v>
      </c>
      <c r="E163" s="12" t="s">
        <v>11</v>
      </c>
      <c r="F163" s="13">
        <v>1.4510000000000001</v>
      </c>
      <c r="G163" s="1">
        <v>49.59</v>
      </c>
      <c r="H163" s="1">
        <f t="shared" si="4"/>
        <v>71.955090000000013</v>
      </c>
      <c r="J163"/>
      <c r="K163"/>
      <c r="L163"/>
      <c r="M163"/>
      <c r="N163"/>
      <c r="O163"/>
      <c r="P163"/>
      <c r="Q163"/>
    </row>
    <row r="164" spans="1:17" ht="25.95" customHeight="1" x14ac:dyDescent="0.25">
      <c r="A164" s="25" t="s">
        <v>12</v>
      </c>
      <c r="B164" s="11" t="s">
        <v>67</v>
      </c>
      <c r="C164" s="25" t="s">
        <v>10</v>
      </c>
      <c r="D164" s="25" t="s">
        <v>68</v>
      </c>
      <c r="E164" s="12" t="s">
        <v>30</v>
      </c>
      <c r="F164" s="13">
        <v>3.9E-2</v>
      </c>
      <c r="G164" s="1">
        <v>96.24</v>
      </c>
      <c r="H164" s="1">
        <f t="shared" si="4"/>
        <v>3.7533599999999998</v>
      </c>
      <c r="J164"/>
      <c r="K164"/>
      <c r="L164"/>
      <c r="M164"/>
      <c r="N164"/>
      <c r="O164"/>
      <c r="P164"/>
      <c r="Q164"/>
    </row>
    <row r="165" spans="1:17" ht="52.05" customHeight="1" x14ac:dyDescent="0.25">
      <c r="A165" s="25" t="s">
        <v>12</v>
      </c>
      <c r="B165" s="11" t="s">
        <v>69</v>
      </c>
      <c r="C165" s="25" t="s">
        <v>10</v>
      </c>
      <c r="D165" s="25" t="s">
        <v>70</v>
      </c>
      <c r="E165" s="12" t="s">
        <v>11</v>
      </c>
      <c r="F165" s="13">
        <v>1.4510000000000001</v>
      </c>
      <c r="G165" s="1">
        <v>48.48</v>
      </c>
      <c r="H165" s="1">
        <f t="shared" si="4"/>
        <v>70.344480000000004</v>
      </c>
      <c r="J165"/>
      <c r="K165"/>
      <c r="L165"/>
      <c r="M165"/>
      <c r="N165"/>
      <c r="O165"/>
      <c r="P165"/>
      <c r="Q165"/>
    </row>
    <row r="166" spans="1:17" ht="39" customHeight="1" x14ac:dyDescent="0.25">
      <c r="A166" s="25" t="s">
        <v>12</v>
      </c>
      <c r="B166" s="11" t="s">
        <v>101</v>
      </c>
      <c r="C166" s="25" t="s">
        <v>10</v>
      </c>
      <c r="D166" s="25" t="s">
        <v>102</v>
      </c>
      <c r="E166" s="12" t="s">
        <v>11</v>
      </c>
      <c r="F166" s="13">
        <v>8.9999999999999993E-3</v>
      </c>
      <c r="G166" s="1">
        <v>21.49</v>
      </c>
      <c r="H166" s="1">
        <f t="shared" si="4"/>
        <v>0.19340999999999997</v>
      </c>
      <c r="J166"/>
      <c r="K166"/>
      <c r="L166"/>
      <c r="M166"/>
      <c r="N166"/>
      <c r="O166"/>
      <c r="P166"/>
      <c r="Q166"/>
    </row>
    <row r="167" spans="1:17" ht="39" customHeight="1" x14ac:dyDescent="0.25">
      <c r="A167" s="25" t="s">
        <v>12</v>
      </c>
      <c r="B167" s="11" t="s">
        <v>71</v>
      </c>
      <c r="C167" s="25" t="s">
        <v>10</v>
      </c>
      <c r="D167" s="25" t="s">
        <v>72</v>
      </c>
      <c r="E167" s="12" t="s">
        <v>11</v>
      </c>
      <c r="F167" s="13">
        <v>1.4510000000000001</v>
      </c>
      <c r="G167" s="1">
        <v>41.17</v>
      </c>
      <c r="H167" s="1">
        <f t="shared" si="4"/>
        <v>59.737670000000008</v>
      </c>
      <c r="J167"/>
      <c r="K167"/>
      <c r="L167"/>
      <c r="M167"/>
      <c r="N167"/>
      <c r="O167"/>
      <c r="P167"/>
      <c r="Q167"/>
    </row>
    <row r="168" spans="1:17" ht="39" customHeight="1" x14ac:dyDescent="0.25">
      <c r="A168" s="25" t="s">
        <v>12</v>
      </c>
      <c r="B168" s="11" t="s">
        <v>73</v>
      </c>
      <c r="C168" s="25" t="s">
        <v>10</v>
      </c>
      <c r="D168" s="25" t="s">
        <v>74</v>
      </c>
      <c r="E168" s="12" t="s">
        <v>31</v>
      </c>
      <c r="F168" s="13">
        <v>0.18790000000000001</v>
      </c>
      <c r="G168" s="1">
        <v>27.99</v>
      </c>
      <c r="H168" s="1">
        <f t="shared" si="4"/>
        <v>5.2593209999999999</v>
      </c>
      <c r="J168"/>
      <c r="K168"/>
      <c r="L168"/>
      <c r="M168"/>
      <c r="N168"/>
      <c r="O168"/>
      <c r="P168"/>
      <c r="Q168"/>
    </row>
    <row r="169" spans="1:17" ht="39" customHeight="1" x14ac:dyDescent="0.25">
      <c r="A169" s="25" t="s">
        <v>12</v>
      </c>
      <c r="B169" s="11" t="s">
        <v>103</v>
      </c>
      <c r="C169" s="25" t="s">
        <v>10</v>
      </c>
      <c r="D169" s="25" t="s">
        <v>104</v>
      </c>
      <c r="E169" s="12" t="s">
        <v>31</v>
      </c>
      <c r="F169" s="13">
        <v>2.6800000000000001E-2</v>
      </c>
      <c r="G169" s="1">
        <v>22.86</v>
      </c>
      <c r="H169" s="1">
        <f t="shared" si="4"/>
        <v>0.61264799999999997</v>
      </c>
      <c r="J169"/>
      <c r="K169"/>
      <c r="L169"/>
      <c r="M169"/>
      <c r="N169"/>
      <c r="O169"/>
      <c r="P169"/>
      <c r="Q169"/>
    </row>
    <row r="170" spans="1:17" ht="24" customHeight="1" x14ac:dyDescent="0.25">
      <c r="A170" s="25" t="s">
        <v>12</v>
      </c>
      <c r="B170" s="11">
        <v>93382</v>
      </c>
      <c r="C170" s="25" t="s">
        <v>10</v>
      </c>
      <c r="D170" s="25" t="s">
        <v>983</v>
      </c>
      <c r="E170" s="12" t="s">
        <v>30</v>
      </c>
      <c r="F170" s="13">
        <v>0.01</v>
      </c>
      <c r="G170" s="1">
        <v>28.91</v>
      </c>
      <c r="H170" s="1">
        <f t="shared" si="4"/>
        <v>0.28910000000000002</v>
      </c>
      <c r="J170"/>
      <c r="K170"/>
      <c r="L170"/>
      <c r="M170"/>
      <c r="N170"/>
      <c r="O170"/>
      <c r="P170"/>
      <c r="Q170"/>
    </row>
    <row r="171" spans="1:17" ht="39.6" customHeight="1" x14ac:dyDescent="0.25">
      <c r="A171" s="25" t="s">
        <v>12</v>
      </c>
      <c r="B171" s="11">
        <v>100910</v>
      </c>
      <c r="C171" s="25" t="s">
        <v>10</v>
      </c>
      <c r="D171" s="25" t="s">
        <v>984</v>
      </c>
      <c r="E171" s="12" t="s">
        <v>31</v>
      </c>
      <c r="F171" s="13">
        <v>0.16109999999999999</v>
      </c>
      <c r="G171" s="1">
        <v>206.12191799999997</v>
      </c>
      <c r="H171" s="1">
        <f t="shared" si="4"/>
        <v>33.206240989799994</v>
      </c>
      <c r="J171"/>
      <c r="K171"/>
      <c r="L171"/>
      <c r="M171"/>
      <c r="N171"/>
      <c r="O171"/>
      <c r="P171"/>
      <c r="Q171"/>
    </row>
    <row r="172" spans="1:17" ht="39" customHeight="1" x14ac:dyDescent="0.25">
      <c r="A172" s="25" t="s">
        <v>12</v>
      </c>
      <c r="B172" s="11" t="s">
        <v>168</v>
      </c>
      <c r="C172" s="25" t="s">
        <v>10</v>
      </c>
      <c r="D172" s="25" t="s">
        <v>169</v>
      </c>
      <c r="E172" s="12" t="s">
        <v>31</v>
      </c>
      <c r="F172" s="13">
        <v>2.6800000000000001E-2</v>
      </c>
      <c r="G172" s="1">
        <v>512.64</v>
      </c>
      <c r="H172" s="1">
        <f t="shared" si="4"/>
        <v>13.738752</v>
      </c>
      <c r="J172"/>
      <c r="K172"/>
      <c r="L172"/>
      <c r="M172"/>
      <c r="N172"/>
      <c r="O172"/>
      <c r="P172"/>
      <c r="Q172"/>
    </row>
    <row r="173" spans="1:17" ht="39" customHeight="1" x14ac:dyDescent="0.25">
      <c r="A173" s="25" t="s">
        <v>12</v>
      </c>
      <c r="B173" s="11" t="s">
        <v>176</v>
      </c>
      <c r="C173" s="25" t="s">
        <v>10</v>
      </c>
      <c r="D173" s="25" t="s">
        <v>177</v>
      </c>
      <c r="E173" s="12" t="s">
        <v>31</v>
      </c>
      <c r="F173" s="13">
        <v>2.6800000000000001E-2</v>
      </c>
      <c r="G173" s="1">
        <v>186.69</v>
      </c>
      <c r="H173" s="1">
        <f t="shared" si="4"/>
        <v>5.0032920000000001</v>
      </c>
      <c r="J173"/>
      <c r="K173"/>
      <c r="L173"/>
      <c r="M173"/>
      <c r="N173"/>
      <c r="O173"/>
      <c r="P173"/>
      <c r="Q173"/>
    </row>
    <row r="174" spans="1:17" ht="39" customHeight="1" x14ac:dyDescent="0.25">
      <c r="A174" s="25" t="s">
        <v>12</v>
      </c>
      <c r="B174" s="11" t="s">
        <v>79</v>
      </c>
      <c r="C174" s="25" t="s">
        <v>10</v>
      </c>
      <c r="D174" s="25" t="s">
        <v>991</v>
      </c>
      <c r="E174" s="12" t="s">
        <v>11</v>
      </c>
      <c r="F174" s="13">
        <v>0.31169999999999998</v>
      </c>
      <c r="G174" s="1">
        <v>105.03</v>
      </c>
      <c r="H174" s="1">
        <f t="shared" si="4"/>
        <v>32.737850999999999</v>
      </c>
      <c r="J174"/>
      <c r="K174"/>
      <c r="L174"/>
      <c r="M174"/>
      <c r="N174"/>
      <c r="O174"/>
      <c r="P174"/>
      <c r="Q174"/>
    </row>
    <row r="175" spans="1:17" ht="39" customHeight="1" x14ac:dyDescent="0.25">
      <c r="A175" s="25" t="s">
        <v>12</v>
      </c>
      <c r="B175" s="11" t="s">
        <v>80</v>
      </c>
      <c r="C175" s="25" t="s">
        <v>10</v>
      </c>
      <c r="D175" s="25" t="s">
        <v>81</v>
      </c>
      <c r="E175" s="12" t="s">
        <v>11</v>
      </c>
      <c r="F175" s="13">
        <v>0.22639999999999999</v>
      </c>
      <c r="G175" s="1">
        <v>122.76</v>
      </c>
      <c r="H175" s="1">
        <f t="shared" si="4"/>
        <v>27.792864000000002</v>
      </c>
      <c r="J175"/>
      <c r="K175"/>
      <c r="L175"/>
      <c r="M175"/>
      <c r="N175"/>
      <c r="O175"/>
      <c r="P175"/>
      <c r="Q175"/>
    </row>
    <row r="176" spans="1:17" ht="39" customHeight="1" x14ac:dyDescent="0.25">
      <c r="A176" s="25" t="s">
        <v>12</v>
      </c>
      <c r="B176" s="11" t="s">
        <v>82</v>
      </c>
      <c r="C176" s="25" t="s">
        <v>10</v>
      </c>
      <c r="D176" s="25" t="s">
        <v>83</v>
      </c>
      <c r="E176" s="12" t="s">
        <v>11</v>
      </c>
      <c r="F176" s="13">
        <v>0.17649999999999999</v>
      </c>
      <c r="G176" s="1">
        <v>156.38999999999999</v>
      </c>
      <c r="H176" s="1">
        <f>F176*G176</f>
        <v>27.602834999999995</v>
      </c>
      <c r="J176"/>
      <c r="K176"/>
      <c r="L176"/>
      <c r="M176"/>
      <c r="N176"/>
      <c r="O176"/>
      <c r="P176"/>
      <c r="Q176"/>
    </row>
    <row r="177" spans="1:17" ht="52.05" customHeight="1" x14ac:dyDescent="0.25">
      <c r="A177" s="28" t="s">
        <v>32</v>
      </c>
      <c r="B177" s="14">
        <v>3080</v>
      </c>
      <c r="C177" s="28" t="s">
        <v>10</v>
      </c>
      <c r="D177" s="28" t="s">
        <v>172</v>
      </c>
      <c r="E177" s="15" t="s">
        <v>173</v>
      </c>
      <c r="F177" s="16">
        <v>2.6800000000000001E-2</v>
      </c>
      <c r="G177" s="2">
        <v>78.23</v>
      </c>
      <c r="H177" s="2">
        <f t="shared" ref="H177:H180" si="5">F177*G177</f>
        <v>2.0965640000000003</v>
      </c>
      <c r="J177"/>
      <c r="K177"/>
      <c r="L177"/>
      <c r="M177"/>
      <c r="N177"/>
      <c r="O177"/>
      <c r="P177"/>
      <c r="Q177"/>
    </row>
    <row r="178" spans="1:17" ht="25.95" customHeight="1" x14ac:dyDescent="0.25">
      <c r="A178" s="28" t="s">
        <v>32</v>
      </c>
      <c r="B178" s="14">
        <v>10886</v>
      </c>
      <c r="C178" s="28" t="s">
        <v>10</v>
      </c>
      <c r="D178" s="28" t="s">
        <v>84</v>
      </c>
      <c r="E178" s="15" t="s">
        <v>31</v>
      </c>
      <c r="F178" s="16">
        <v>2.6800000000000001E-2</v>
      </c>
      <c r="G178" s="2">
        <v>209.56</v>
      </c>
      <c r="H178" s="2">
        <f t="shared" si="5"/>
        <v>5.6162080000000003</v>
      </c>
      <c r="J178"/>
      <c r="K178"/>
      <c r="L178"/>
      <c r="M178"/>
      <c r="N178"/>
      <c r="O178"/>
      <c r="P178"/>
      <c r="Q178"/>
    </row>
    <row r="179" spans="1:17" ht="25.95" customHeight="1" x14ac:dyDescent="0.25">
      <c r="A179" s="28" t="s">
        <v>32</v>
      </c>
      <c r="B179" s="14">
        <v>10891</v>
      </c>
      <c r="C179" s="28" t="s">
        <v>10</v>
      </c>
      <c r="D179" s="28" t="s">
        <v>85</v>
      </c>
      <c r="E179" s="15" t="s">
        <v>31</v>
      </c>
      <c r="F179" s="16">
        <v>2.6800000000000001E-2</v>
      </c>
      <c r="G179" s="2">
        <v>202.65</v>
      </c>
      <c r="H179" s="2">
        <f t="shared" si="5"/>
        <v>5.4310200000000002</v>
      </c>
      <c r="J179"/>
      <c r="K179"/>
      <c r="L179"/>
      <c r="M179"/>
      <c r="N179"/>
      <c r="O179"/>
      <c r="P179"/>
      <c r="Q179"/>
    </row>
    <row r="180" spans="1:17" ht="39" customHeight="1" x14ac:dyDescent="0.25">
      <c r="A180" s="28" t="s">
        <v>32</v>
      </c>
      <c r="B180" s="14">
        <v>11587</v>
      </c>
      <c r="C180" s="28" t="s">
        <v>10</v>
      </c>
      <c r="D180" s="28" t="s">
        <v>113</v>
      </c>
      <c r="E180" s="15" t="s">
        <v>11</v>
      </c>
      <c r="F180" s="16">
        <v>1</v>
      </c>
      <c r="G180" s="2">
        <v>76.23</v>
      </c>
      <c r="H180" s="2">
        <f t="shared" si="5"/>
        <v>76.23</v>
      </c>
      <c r="J180"/>
      <c r="K180"/>
      <c r="L180"/>
      <c r="M180"/>
      <c r="N180"/>
      <c r="O180"/>
      <c r="P180"/>
      <c r="Q180"/>
    </row>
    <row r="181" spans="1:17" ht="39" customHeight="1" thickBot="1" x14ac:dyDescent="0.3">
      <c r="A181" s="28" t="s">
        <v>32</v>
      </c>
      <c r="B181" s="14">
        <v>37525</v>
      </c>
      <c r="C181" s="28" t="s">
        <v>10</v>
      </c>
      <c r="D181" s="28" t="s">
        <v>178</v>
      </c>
      <c r="E181" s="15" t="s">
        <v>19</v>
      </c>
      <c r="F181" s="16">
        <v>1.2782</v>
      </c>
      <c r="G181" s="2">
        <v>3.12</v>
      </c>
      <c r="H181" s="2">
        <f>F181*G181</f>
        <v>3.987984</v>
      </c>
      <c r="J181"/>
      <c r="K181"/>
      <c r="L181"/>
      <c r="M181"/>
      <c r="N181"/>
      <c r="O181"/>
      <c r="P181"/>
      <c r="Q181"/>
    </row>
    <row r="182" spans="1:17" ht="1.05" customHeight="1" thickTop="1" x14ac:dyDescent="0.25">
      <c r="A182" s="27"/>
      <c r="B182" s="27"/>
      <c r="C182" s="27"/>
      <c r="D182" s="27"/>
      <c r="E182" s="27"/>
      <c r="F182" s="27"/>
      <c r="G182" s="27"/>
      <c r="H182" s="27"/>
      <c r="J182"/>
      <c r="K182"/>
      <c r="L182"/>
      <c r="M182"/>
      <c r="N182"/>
      <c r="O182"/>
      <c r="P182"/>
      <c r="Q182"/>
    </row>
    <row r="183" spans="1:17" s="35" customFormat="1" ht="18" customHeight="1" x14ac:dyDescent="0.25">
      <c r="A183" s="23" t="s">
        <v>1087</v>
      </c>
      <c r="B183" s="5" t="s">
        <v>2</v>
      </c>
      <c r="C183" s="23" t="s">
        <v>3</v>
      </c>
      <c r="D183" s="23" t="s">
        <v>4</v>
      </c>
      <c r="E183" s="6" t="s">
        <v>5</v>
      </c>
      <c r="F183" s="5" t="s">
        <v>6</v>
      </c>
      <c r="G183" s="5" t="s">
        <v>7</v>
      </c>
      <c r="H183" s="5" t="s">
        <v>8</v>
      </c>
      <c r="J183"/>
      <c r="K183"/>
      <c r="L183"/>
      <c r="M183"/>
      <c r="N183"/>
      <c r="O183"/>
      <c r="P183"/>
      <c r="Q183"/>
    </row>
    <row r="184" spans="1:17" s="35" customFormat="1" ht="39" customHeight="1" x14ac:dyDescent="0.25">
      <c r="A184" s="24" t="s">
        <v>9</v>
      </c>
      <c r="B184" s="7" t="s">
        <v>179</v>
      </c>
      <c r="C184" s="24" t="s">
        <v>10</v>
      </c>
      <c r="D184" s="24" t="s">
        <v>180</v>
      </c>
      <c r="E184" s="8" t="s">
        <v>11</v>
      </c>
      <c r="F184" s="9">
        <v>1</v>
      </c>
      <c r="G184" s="10">
        <f>H184</f>
        <v>1013.4192183590002</v>
      </c>
      <c r="H184" s="10">
        <f>SUM(H185:H258)</f>
        <v>1013.4192183590002</v>
      </c>
      <c r="J184"/>
      <c r="K184"/>
      <c r="L184"/>
      <c r="M184"/>
      <c r="N184"/>
      <c r="O184"/>
      <c r="P184"/>
      <c r="Q184"/>
    </row>
    <row r="185" spans="1:17" ht="25.95" customHeight="1" x14ac:dyDescent="0.25">
      <c r="A185" s="25" t="s">
        <v>12</v>
      </c>
      <c r="B185" s="11" t="s">
        <v>181</v>
      </c>
      <c r="C185" s="25" t="s">
        <v>10</v>
      </c>
      <c r="D185" s="25" t="s">
        <v>182</v>
      </c>
      <c r="E185" s="12" t="s">
        <v>31</v>
      </c>
      <c r="F185" s="13">
        <v>6.9599999999999995E-2</v>
      </c>
      <c r="G185" s="1">
        <v>100.89</v>
      </c>
      <c r="H185" s="1">
        <f t="shared" ref="H185:H248" si="6">F185*G185</f>
        <v>7.0219439999999995</v>
      </c>
      <c r="J185"/>
      <c r="K185"/>
      <c r="L185"/>
      <c r="M185"/>
      <c r="N185"/>
      <c r="O185"/>
      <c r="P185"/>
      <c r="Q185"/>
    </row>
    <row r="186" spans="1:17" ht="39" customHeight="1" x14ac:dyDescent="0.25">
      <c r="A186" s="25" t="s">
        <v>12</v>
      </c>
      <c r="B186" s="11" t="s">
        <v>88</v>
      </c>
      <c r="C186" s="25" t="s">
        <v>10</v>
      </c>
      <c r="D186" s="25" t="s">
        <v>89</v>
      </c>
      <c r="E186" s="12" t="s">
        <v>30</v>
      </c>
      <c r="F186" s="13">
        <v>2.86E-2</v>
      </c>
      <c r="G186" s="1">
        <v>1112.68</v>
      </c>
      <c r="H186" s="1">
        <f t="shared" si="6"/>
        <v>31.822648000000001</v>
      </c>
      <c r="J186"/>
      <c r="K186"/>
      <c r="L186"/>
      <c r="M186"/>
      <c r="N186"/>
      <c r="O186"/>
      <c r="P186"/>
      <c r="Q186"/>
    </row>
    <row r="187" spans="1:17" ht="39" customHeight="1" x14ac:dyDescent="0.25">
      <c r="A187" s="25" t="s">
        <v>12</v>
      </c>
      <c r="B187" s="11" t="s">
        <v>41</v>
      </c>
      <c r="C187" s="25" t="s">
        <v>10</v>
      </c>
      <c r="D187" s="25" t="s">
        <v>42</v>
      </c>
      <c r="E187" s="12" t="s">
        <v>31</v>
      </c>
      <c r="F187" s="13">
        <v>1.7399999999999999E-2</v>
      </c>
      <c r="G187" s="1">
        <v>106.12</v>
      </c>
      <c r="H187" s="1">
        <f t="shared" si="6"/>
        <v>1.8464879999999999</v>
      </c>
      <c r="J187"/>
      <c r="K187"/>
      <c r="L187"/>
      <c r="M187"/>
      <c r="N187"/>
      <c r="O187"/>
      <c r="P187"/>
      <c r="Q187"/>
    </row>
    <row r="188" spans="1:17" ht="39" customHeight="1" x14ac:dyDescent="0.25">
      <c r="A188" s="25" t="s">
        <v>12</v>
      </c>
      <c r="B188" s="11" t="s">
        <v>43</v>
      </c>
      <c r="C188" s="25" t="s">
        <v>10</v>
      </c>
      <c r="D188" s="25" t="s">
        <v>44</v>
      </c>
      <c r="E188" s="12" t="s">
        <v>31</v>
      </c>
      <c r="F188" s="13">
        <v>0.10440000000000001</v>
      </c>
      <c r="G188" s="1">
        <v>29.18</v>
      </c>
      <c r="H188" s="1">
        <f t="shared" si="6"/>
        <v>3.046392</v>
      </c>
      <c r="J188"/>
      <c r="K188"/>
      <c r="L188"/>
      <c r="M188"/>
      <c r="N188"/>
      <c r="O188"/>
      <c r="P188"/>
      <c r="Q188"/>
    </row>
    <row r="189" spans="1:17" ht="52.05" customHeight="1" x14ac:dyDescent="0.25">
      <c r="A189" s="25" t="s">
        <v>12</v>
      </c>
      <c r="B189" s="11" t="s">
        <v>119</v>
      </c>
      <c r="C189" s="25" t="s">
        <v>10</v>
      </c>
      <c r="D189" s="25" t="s">
        <v>120</v>
      </c>
      <c r="E189" s="12" t="s">
        <v>11</v>
      </c>
      <c r="F189" s="13">
        <v>0.46750000000000003</v>
      </c>
      <c r="G189" s="1">
        <v>110.64</v>
      </c>
      <c r="H189" s="1">
        <f t="shared" si="6"/>
        <v>51.724200000000003</v>
      </c>
      <c r="J189"/>
      <c r="K189"/>
      <c r="L189"/>
      <c r="M189"/>
      <c r="N189"/>
      <c r="O189"/>
      <c r="P189"/>
      <c r="Q189"/>
    </row>
    <row r="190" spans="1:17" ht="25.95" customHeight="1" x14ac:dyDescent="0.25">
      <c r="A190" s="25" t="s">
        <v>12</v>
      </c>
      <c r="B190" s="11" t="s">
        <v>121</v>
      </c>
      <c r="C190" s="25" t="s">
        <v>10</v>
      </c>
      <c r="D190" s="25" t="s">
        <v>122</v>
      </c>
      <c r="E190" s="12" t="s">
        <v>31</v>
      </c>
      <c r="F190" s="13">
        <v>5.2200000000000003E-2</v>
      </c>
      <c r="G190" s="1">
        <v>490.39</v>
      </c>
      <c r="H190" s="1">
        <f t="shared" si="6"/>
        <v>25.598358000000001</v>
      </c>
      <c r="J190"/>
      <c r="K190"/>
      <c r="L190"/>
      <c r="M190"/>
      <c r="N190"/>
      <c r="O190"/>
      <c r="P190"/>
      <c r="Q190"/>
    </row>
    <row r="191" spans="1:17" ht="64.95" customHeight="1" x14ac:dyDescent="0.25">
      <c r="A191" s="25" t="s">
        <v>12</v>
      </c>
      <c r="B191" s="11" t="s">
        <v>125</v>
      </c>
      <c r="C191" s="25" t="s">
        <v>10</v>
      </c>
      <c r="D191" s="25" t="s">
        <v>126</v>
      </c>
      <c r="E191" s="12" t="s">
        <v>31</v>
      </c>
      <c r="F191" s="13">
        <v>5.2200000000000003E-2</v>
      </c>
      <c r="G191" s="1">
        <v>295.14999999999998</v>
      </c>
      <c r="H191" s="1">
        <f t="shared" si="6"/>
        <v>15.406829999999999</v>
      </c>
      <c r="J191"/>
      <c r="K191"/>
      <c r="L191"/>
      <c r="M191"/>
      <c r="N191"/>
      <c r="O191"/>
      <c r="P191"/>
      <c r="Q191"/>
    </row>
    <row r="192" spans="1:17" ht="52.05" customHeight="1" x14ac:dyDescent="0.25">
      <c r="A192" s="25" t="s">
        <v>12</v>
      </c>
      <c r="B192" s="11" t="s">
        <v>127</v>
      </c>
      <c r="C192" s="25" t="s">
        <v>10</v>
      </c>
      <c r="D192" s="25" t="s">
        <v>128</v>
      </c>
      <c r="E192" s="12" t="s">
        <v>11</v>
      </c>
      <c r="F192" s="13">
        <v>0.18940000000000001</v>
      </c>
      <c r="G192" s="1">
        <v>31.72</v>
      </c>
      <c r="H192" s="1">
        <f t="shared" si="6"/>
        <v>6.0077680000000004</v>
      </c>
      <c r="J192"/>
      <c r="K192"/>
      <c r="L192"/>
      <c r="M192"/>
      <c r="N192"/>
      <c r="O192"/>
      <c r="P192"/>
      <c r="Q192"/>
    </row>
    <row r="193" spans="1:17" ht="52.05" customHeight="1" x14ac:dyDescent="0.25">
      <c r="A193" s="25" t="s">
        <v>12</v>
      </c>
      <c r="B193" s="11" t="s">
        <v>183</v>
      </c>
      <c r="C193" s="25" t="s">
        <v>10</v>
      </c>
      <c r="D193" s="25" t="s">
        <v>184</v>
      </c>
      <c r="E193" s="12" t="s">
        <v>11</v>
      </c>
      <c r="F193" s="13">
        <v>0.1681</v>
      </c>
      <c r="G193" s="1">
        <v>65.02</v>
      </c>
      <c r="H193" s="1">
        <f t="shared" si="6"/>
        <v>10.929862</v>
      </c>
      <c r="J193"/>
      <c r="K193"/>
      <c r="L193"/>
      <c r="M193"/>
      <c r="N193"/>
      <c r="O193"/>
      <c r="P193"/>
      <c r="Q193"/>
    </row>
    <row r="194" spans="1:17" ht="52.05" customHeight="1" x14ac:dyDescent="0.25">
      <c r="A194" s="25" t="s">
        <v>12</v>
      </c>
      <c r="B194" s="11" t="s">
        <v>129</v>
      </c>
      <c r="C194" s="25" t="s">
        <v>10</v>
      </c>
      <c r="D194" s="25" t="s">
        <v>130</v>
      </c>
      <c r="E194" s="12" t="s">
        <v>11</v>
      </c>
      <c r="F194" s="13">
        <v>0.76790000000000003</v>
      </c>
      <c r="G194" s="1">
        <v>8.49</v>
      </c>
      <c r="H194" s="1">
        <f t="shared" si="6"/>
        <v>6.5194710000000002</v>
      </c>
      <c r="J194"/>
      <c r="K194"/>
      <c r="L194"/>
      <c r="M194"/>
      <c r="N194"/>
      <c r="O194"/>
      <c r="P194"/>
      <c r="Q194"/>
    </row>
    <row r="195" spans="1:17" ht="52.05" customHeight="1" x14ac:dyDescent="0.25">
      <c r="A195" s="25" t="s">
        <v>12</v>
      </c>
      <c r="B195" s="11" t="s">
        <v>185</v>
      </c>
      <c r="C195" s="25" t="s">
        <v>10</v>
      </c>
      <c r="D195" s="25" t="s">
        <v>186</v>
      </c>
      <c r="E195" s="12" t="s">
        <v>11</v>
      </c>
      <c r="F195" s="13">
        <v>0.1681</v>
      </c>
      <c r="G195" s="1">
        <v>11.3</v>
      </c>
      <c r="H195" s="1">
        <f t="shared" si="6"/>
        <v>1.8995300000000002</v>
      </c>
      <c r="J195"/>
      <c r="K195"/>
      <c r="L195"/>
      <c r="M195"/>
      <c r="N195"/>
      <c r="O195"/>
      <c r="P195"/>
      <c r="Q195"/>
    </row>
    <row r="196" spans="1:17" ht="25.95" customHeight="1" x14ac:dyDescent="0.25">
      <c r="A196" s="25" t="s">
        <v>12</v>
      </c>
      <c r="B196" s="11" t="s">
        <v>45</v>
      </c>
      <c r="C196" s="25" t="s">
        <v>10</v>
      </c>
      <c r="D196" s="25" t="s">
        <v>46</v>
      </c>
      <c r="E196" s="12" t="s">
        <v>11</v>
      </c>
      <c r="F196" s="13">
        <v>2.4441999999999999</v>
      </c>
      <c r="G196" s="1">
        <v>12.93</v>
      </c>
      <c r="H196" s="1">
        <f t="shared" si="6"/>
        <v>31.603505999999999</v>
      </c>
      <c r="J196"/>
      <c r="K196"/>
      <c r="L196"/>
      <c r="M196"/>
      <c r="N196"/>
      <c r="O196"/>
      <c r="P196"/>
      <c r="Q196"/>
    </row>
    <row r="197" spans="1:17" ht="64.95" customHeight="1" x14ac:dyDescent="0.25">
      <c r="A197" s="25" t="s">
        <v>12</v>
      </c>
      <c r="B197" s="11" t="s">
        <v>131</v>
      </c>
      <c r="C197" s="25" t="s">
        <v>10</v>
      </c>
      <c r="D197" s="25" t="s">
        <v>132</v>
      </c>
      <c r="E197" s="12" t="s">
        <v>11</v>
      </c>
      <c r="F197" s="13">
        <v>0.46279999999999999</v>
      </c>
      <c r="G197" s="1">
        <v>50.791141999999994</v>
      </c>
      <c r="H197" s="1">
        <f t="shared" si="6"/>
        <v>23.506140517599995</v>
      </c>
      <c r="J197"/>
      <c r="K197"/>
      <c r="L197"/>
      <c r="M197"/>
      <c r="N197"/>
      <c r="O197"/>
      <c r="P197"/>
      <c r="Q197"/>
    </row>
    <row r="198" spans="1:17" ht="64.95" customHeight="1" x14ac:dyDescent="0.25">
      <c r="A198" s="25" t="s">
        <v>12</v>
      </c>
      <c r="B198" s="11" t="s">
        <v>133</v>
      </c>
      <c r="C198" s="25" t="s">
        <v>10</v>
      </c>
      <c r="D198" s="25" t="s">
        <v>134</v>
      </c>
      <c r="E198" s="12" t="s">
        <v>11</v>
      </c>
      <c r="F198" s="13">
        <v>0.76790000000000003</v>
      </c>
      <c r="G198" s="1">
        <v>44.768901999999997</v>
      </c>
      <c r="H198" s="1">
        <f t="shared" si="6"/>
        <v>34.378039845799996</v>
      </c>
      <c r="J198"/>
      <c r="K198"/>
      <c r="L198"/>
      <c r="M198"/>
      <c r="N198"/>
      <c r="O198"/>
      <c r="P198"/>
      <c r="Q198"/>
    </row>
    <row r="199" spans="1:17" ht="39" customHeight="1" x14ac:dyDescent="0.25">
      <c r="A199" s="25" t="s">
        <v>12</v>
      </c>
      <c r="B199" s="11">
        <v>89709</v>
      </c>
      <c r="C199" s="25" t="s">
        <v>10</v>
      </c>
      <c r="D199" s="25" t="s">
        <v>187</v>
      </c>
      <c r="E199" s="12" t="s">
        <v>31</v>
      </c>
      <c r="F199" s="13">
        <v>6.9599999999999995E-2</v>
      </c>
      <c r="G199" s="1">
        <v>22.52</v>
      </c>
      <c r="H199" s="1">
        <f t="shared" si="6"/>
        <v>1.5673919999999999</v>
      </c>
      <c r="J199"/>
      <c r="K199"/>
      <c r="L199"/>
      <c r="M199"/>
      <c r="N199"/>
      <c r="O199"/>
      <c r="P199"/>
      <c r="Q199"/>
    </row>
    <row r="200" spans="1:17" ht="39" customHeight="1" x14ac:dyDescent="0.25">
      <c r="A200" s="25" t="s">
        <v>12</v>
      </c>
      <c r="B200" s="11" t="s">
        <v>137</v>
      </c>
      <c r="C200" s="25" t="s">
        <v>10</v>
      </c>
      <c r="D200" s="25" t="s">
        <v>138</v>
      </c>
      <c r="E200" s="12" t="s">
        <v>19</v>
      </c>
      <c r="F200" s="13">
        <v>0.16309999999999999</v>
      </c>
      <c r="G200" s="1">
        <v>23.36</v>
      </c>
      <c r="H200" s="1">
        <f t="shared" si="6"/>
        <v>3.8100159999999996</v>
      </c>
      <c r="J200"/>
      <c r="K200"/>
      <c r="L200"/>
      <c r="M200"/>
      <c r="N200"/>
      <c r="O200"/>
      <c r="P200"/>
      <c r="Q200"/>
    </row>
    <row r="201" spans="1:17" ht="39" customHeight="1" x14ac:dyDescent="0.25">
      <c r="A201" s="25" t="s">
        <v>12</v>
      </c>
      <c r="B201" s="11" t="s">
        <v>139</v>
      </c>
      <c r="C201" s="25" t="s">
        <v>10</v>
      </c>
      <c r="D201" s="25" t="s">
        <v>140</v>
      </c>
      <c r="E201" s="12" t="s">
        <v>19</v>
      </c>
      <c r="F201" s="13">
        <v>0.2235</v>
      </c>
      <c r="G201" s="1">
        <v>28.75</v>
      </c>
      <c r="H201" s="1">
        <f t="shared" si="6"/>
        <v>6.4256250000000001</v>
      </c>
      <c r="J201"/>
      <c r="K201"/>
      <c r="L201"/>
      <c r="M201"/>
      <c r="N201"/>
      <c r="O201"/>
      <c r="P201"/>
      <c r="Q201"/>
    </row>
    <row r="202" spans="1:17" ht="39" customHeight="1" x14ac:dyDescent="0.25">
      <c r="A202" s="25" t="s">
        <v>12</v>
      </c>
      <c r="B202" s="11" t="s">
        <v>141</v>
      </c>
      <c r="C202" s="25" t="s">
        <v>10</v>
      </c>
      <c r="D202" s="25" t="s">
        <v>142</v>
      </c>
      <c r="E202" s="12" t="s">
        <v>19</v>
      </c>
      <c r="F202" s="13">
        <v>4.7E-2</v>
      </c>
      <c r="G202" s="1">
        <v>40.049999999999997</v>
      </c>
      <c r="H202" s="1">
        <f t="shared" si="6"/>
        <v>1.88235</v>
      </c>
      <c r="J202"/>
      <c r="K202"/>
      <c r="L202"/>
      <c r="M202"/>
      <c r="N202"/>
      <c r="O202"/>
      <c r="P202"/>
      <c r="Q202"/>
    </row>
    <row r="203" spans="1:17" ht="52.05" customHeight="1" x14ac:dyDescent="0.25">
      <c r="A203" s="25" t="s">
        <v>12</v>
      </c>
      <c r="B203" s="11" t="s">
        <v>143</v>
      </c>
      <c r="C203" s="25" t="s">
        <v>10</v>
      </c>
      <c r="D203" s="25" t="s">
        <v>144</v>
      </c>
      <c r="E203" s="12" t="s">
        <v>31</v>
      </c>
      <c r="F203" s="13">
        <v>0.17399999999999999</v>
      </c>
      <c r="G203" s="1">
        <v>11.37</v>
      </c>
      <c r="H203" s="1">
        <f t="shared" si="6"/>
        <v>1.9783799999999998</v>
      </c>
      <c r="J203"/>
      <c r="K203"/>
      <c r="L203"/>
      <c r="M203"/>
      <c r="N203"/>
      <c r="O203"/>
      <c r="P203"/>
      <c r="Q203"/>
    </row>
    <row r="204" spans="1:17" ht="52.05" customHeight="1" x14ac:dyDescent="0.25">
      <c r="A204" s="25" t="s">
        <v>12</v>
      </c>
      <c r="B204" s="11" t="s">
        <v>147</v>
      </c>
      <c r="C204" s="25" t="s">
        <v>10</v>
      </c>
      <c r="D204" s="25" t="s">
        <v>148</v>
      </c>
      <c r="E204" s="12" t="s">
        <v>31</v>
      </c>
      <c r="F204" s="13">
        <v>1.7399999999999999E-2</v>
      </c>
      <c r="G204" s="1">
        <v>15.4</v>
      </c>
      <c r="H204" s="1">
        <f t="shared" si="6"/>
        <v>0.26795999999999998</v>
      </c>
      <c r="J204"/>
      <c r="K204"/>
      <c r="L204"/>
      <c r="M204"/>
      <c r="N204"/>
      <c r="O204"/>
      <c r="P204"/>
      <c r="Q204"/>
    </row>
    <row r="205" spans="1:17" ht="52.05" customHeight="1" x14ac:dyDescent="0.25">
      <c r="A205" s="25" t="s">
        <v>12</v>
      </c>
      <c r="B205" s="11" t="s">
        <v>149</v>
      </c>
      <c r="C205" s="25" t="s">
        <v>10</v>
      </c>
      <c r="D205" s="25" t="s">
        <v>150</v>
      </c>
      <c r="E205" s="12" t="s">
        <v>31</v>
      </c>
      <c r="F205" s="13">
        <v>5.2200000000000003E-2</v>
      </c>
      <c r="G205" s="1">
        <v>40.64</v>
      </c>
      <c r="H205" s="1">
        <f t="shared" si="6"/>
        <v>2.1214080000000002</v>
      </c>
      <c r="J205"/>
      <c r="K205"/>
      <c r="L205"/>
      <c r="M205"/>
      <c r="N205"/>
      <c r="O205"/>
      <c r="P205"/>
      <c r="Q205"/>
    </row>
    <row r="206" spans="1:17" ht="52.05" customHeight="1" x14ac:dyDescent="0.25">
      <c r="A206" s="25" t="s">
        <v>12</v>
      </c>
      <c r="B206" s="11" t="s">
        <v>151</v>
      </c>
      <c r="C206" s="25" t="s">
        <v>10</v>
      </c>
      <c r="D206" s="25" t="s">
        <v>152</v>
      </c>
      <c r="E206" s="12" t="s">
        <v>31</v>
      </c>
      <c r="F206" s="13">
        <v>1.7399999999999999E-2</v>
      </c>
      <c r="G206" s="1">
        <v>24.3</v>
      </c>
      <c r="H206" s="1">
        <f t="shared" si="6"/>
        <v>0.42281999999999997</v>
      </c>
      <c r="J206"/>
      <c r="K206"/>
      <c r="L206"/>
      <c r="M206"/>
      <c r="N206"/>
      <c r="O206"/>
      <c r="P206"/>
      <c r="Q206"/>
    </row>
    <row r="207" spans="1:17" ht="52.05" customHeight="1" x14ac:dyDescent="0.25">
      <c r="A207" s="25" t="s">
        <v>12</v>
      </c>
      <c r="B207" s="11" t="s">
        <v>155</v>
      </c>
      <c r="C207" s="25" t="s">
        <v>10</v>
      </c>
      <c r="D207" s="25" t="s">
        <v>156</v>
      </c>
      <c r="E207" s="12" t="s">
        <v>31</v>
      </c>
      <c r="F207" s="13">
        <v>0.17399999999999999</v>
      </c>
      <c r="G207" s="1">
        <v>173.80614799999998</v>
      </c>
      <c r="H207" s="1">
        <f t="shared" si="6"/>
        <v>30.242269751999995</v>
      </c>
      <c r="J207"/>
      <c r="K207"/>
      <c r="L207"/>
      <c r="M207"/>
      <c r="N207"/>
      <c r="O207"/>
      <c r="P207"/>
      <c r="Q207"/>
    </row>
    <row r="208" spans="1:17" ht="39" customHeight="1" x14ac:dyDescent="0.25">
      <c r="A208" s="25" t="s">
        <v>12</v>
      </c>
      <c r="B208" s="11" t="s">
        <v>188</v>
      </c>
      <c r="C208" s="25" t="s">
        <v>10</v>
      </c>
      <c r="D208" s="25" t="s">
        <v>189</v>
      </c>
      <c r="E208" s="12" t="s">
        <v>31</v>
      </c>
      <c r="F208" s="13">
        <v>6.9599999999999995E-2</v>
      </c>
      <c r="G208" s="1">
        <v>45.371125999999997</v>
      </c>
      <c r="H208" s="1">
        <f t="shared" si="6"/>
        <v>3.1578303695999996</v>
      </c>
      <c r="J208"/>
      <c r="K208"/>
      <c r="L208"/>
      <c r="M208"/>
      <c r="N208"/>
      <c r="O208"/>
      <c r="P208"/>
      <c r="Q208"/>
    </row>
    <row r="209" spans="1:17" ht="25.95" customHeight="1" x14ac:dyDescent="0.25">
      <c r="A209" s="25" t="s">
        <v>12</v>
      </c>
      <c r="B209" s="11">
        <v>90443</v>
      </c>
      <c r="C209" s="25" t="s">
        <v>10</v>
      </c>
      <c r="D209" s="25" t="s">
        <v>157</v>
      </c>
      <c r="E209" s="12" t="s">
        <v>19</v>
      </c>
      <c r="F209" s="13">
        <v>7.22E-2</v>
      </c>
      <c r="G209" s="1">
        <v>9.58</v>
      </c>
      <c r="H209" s="1">
        <f t="shared" si="6"/>
        <v>0.69167599999999996</v>
      </c>
      <c r="J209"/>
      <c r="K209"/>
      <c r="L209"/>
      <c r="M209"/>
      <c r="N209"/>
      <c r="O209"/>
      <c r="P209"/>
      <c r="Q209"/>
    </row>
    <row r="210" spans="1:17" ht="39" customHeight="1" x14ac:dyDescent="0.25">
      <c r="A210" s="25" t="s">
        <v>12</v>
      </c>
      <c r="B210" s="11" t="s">
        <v>158</v>
      </c>
      <c r="C210" s="25" t="s">
        <v>10</v>
      </c>
      <c r="D210" s="25" t="s">
        <v>159</v>
      </c>
      <c r="E210" s="12" t="s">
        <v>19</v>
      </c>
      <c r="F210" s="13">
        <v>7.22E-2</v>
      </c>
      <c r="G210" s="1">
        <v>18.11</v>
      </c>
      <c r="H210" s="1">
        <f t="shared" si="6"/>
        <v>1.307542</v>
      </c>
      <c r="J210"/>
      <c r="K210"/>
      <c r="L210"/>
      <c r="M210"/>
      <c r="N210"/>
      <c r="O210"/>
      <c r="P210"/>
      <c r="Q210"/>
    </row>
    <row r="211" spans="1:17" ht="39" customHeight="1" x14ac:dyDescent="0.25">
      <c r="A211" s="25" t="s">
        <v>12</v>
      </c>
      <c r="B211" s="11" t="s">
        <v>162</v>
      </c>
      <c r="C211" s="25" t="s">
        <v>10</v>
      </c>
      <c r="D211" s="25" t="s">
        <v>163</v>
      </c>
      <c r="E211" s="12" t="s">
        <v>31</v>
      </c>
      <c r="F211" s="13">
        <v>3.4799999999999998E-2</v>
      </c>
      <c r="G211" s="1">
        <v>387.53</v>
      </c>
      <c r="H211" s="1">
        <f t="shared" si="6"/>
        <v>13.486043999999998</v>
      </c>
      <c r="J211"/>
      <c r="K211"/>
      <c r="L211"/>
      <c r="M211"/>
      <c r="N211"/>
      <c r="O211"/>
      <c r="P211"/>
      <c r="Q211"/>
    </row>
    <row r="212" spans="1:17" ht="64.95" customHeight="1" x14ac:dyDescent="0.25">
      <c r="A212" s="25" t="s">
        <v>12</v>
      </c>
      <c r="B212" s="11" t="s">
        <v>47</v>
      </c>
      <c r="C212" s="25" t="s">
        <v>10</v>
      </c>
      <c r="D212" s="25" t="s">
        <v>48</v>
      </c>
      <c r="E212" s="12" t="s">
        <v>19</v>
      </c>
      <c r="F212" s="13">
        <v>0.4612</v>
      </c>
      <c r="G212" s="1">
        <v>10.24</v>
      </c>
      <c r="H212" s="1">
        <f t="shared" si="6"/>
        <v>4.7226879999999998</v>
      </c>
      <c r="J212"/>
      <c r="K212"/>
      <c r="L212"/>
      <c r="M212"/>
      <c r="N212"/>
      <c r="O212"/>
      <c r="P212"/>
      <c r="Q212"/>
    </row>
    <row r="213" spans="1:17" ht="52.05" customHeight="1" x14ac:dyDescent="0.25">
      <c r="A213" s="25" t="s">
        <v>12</v>
      </c>
      <c r="B213" s="11" t="s">
        <v>49</v>
      </c>
      <c r="C213" s="25" t="s">
        <v>10</v>
      </c>
      <c r="D213" s="25" t="s">
        <v>50</v>
      </c>
      <c r="E213" s="12" t="s">
        <v>19</v>
      </c>
      <c r="F213" s="13">
        <v>0.1827</v>
      </c>
      <c r="G213" s="1">
        <v>3.81</v>
      </c>
      <c r="H213" s="1">
        <f t="shared" si="6"/>
        <v>0.69608700000000001</v>
      </c>
      <c r="J213"/>
      <c r="K213"/>
      <c r="L213"/>
      <c r="M213"/>
      <c r="N213"/>
      <c r="O213"/>
      <c r="P213"/>
      <c r="Q213"/>
    </row>
    <row r="214" spans="1:17" ht="39" customHeight="1" x14ac:dyDescent="0.25">
      <c r="A214" s="25" t="s">
        <v>12</v>
      </c>
      <c r="B214" s="11" t="s">
        <v>190</v>
      </c>
      <c r="C214" s="25" t="s">
        <v>10</v>
      </c>
      <c r="D214" s="25" t="s">
        <v>191</v>
      </c>
      <c r="E214" s="12" t="s">
        <v>31</v>
      </c>
      <c r="F214" s="13">
        <v>5.2200000000000003E-2</v>
      </c>
      <c r="G214" s="1">
        <v>122.42</v>
      </c>
      <c r="H214" s="1">
        <f t="shared" si="6"/>
        <v>6.3903240000000006</v>
      </c>
      <c r="J214"/>
      <c r="K214"/>
      <c r="L214"/>
      <c r="M214"/>
      <c r="N214"/>
      <c r="O214"/>
      <c r="P214"/>
      <c r="Q214"/>
    </row>
    <row r="215" spans="1:17" ht="39" customHeight="1" x14ac:dyDescent="0.25">
      <c r="A215" s="25" t="s">
        <v>12</v>
      </c>
      <c r="B215" s="11" t="s">
        <v>51</v>
      </c>
      <c r="C215" s="25" t="s">
        <v>10</v>
      </c>
      <c r="D215" s="25" t="s">
        <v>52</v>
      </c>
      <c r="E215" s="12" t="s">
        <v>19</v>
      </c>
      <c r="F215" s="13">
        <v>0.33069999999999999</v>
      </c>
      <c r="G215" s="1">
        <v>11.26</v>
      </c>
      <c r="H215" s="1">
        <f t="shared" si="6"/>
        <v>3.7236819999999997</v>
      </c>
      <c r="J215"/>
      <c r="K215"/>
      <c r="L215"/>
      <c r="M215"/>
      <c r="N215"/>
      <c r="O215"/>
      <c r="P215"/>
      <c r="Q215"/>
    </row>
    <row r="216" spans="1:17" ht="39" customHeight="1" x14ac:dyDescent="0.25">
      <c r="A216" s="25" t="s">
        <v>12</v>
      </c>
      <c r="B216" s="11" t="s">
        <v>192</v>
      </c>
      <c r="C216" s="25" t="s">
        <v>10</v>
      </c>
      <c r="D216" s="25" t="s">
        <v>193</v>
      </c>
      <c r="E216" s="12" t="s">
        <v>19</v>
      </c>
      <c r="F216" s="13">
        <v>0.1305</v>
      </c>
      <c r="G216" s="1">
        <v>13.2</v>
      </c>
      <c r="H216" s="1">
        <f t="shared" si="6"/>
        <v>1.7225999999999999</v>
      </c>
      <c r="J216"/>
      <c r="K216"/>
      <c r="L216"/>
      <c r="M216"/>
      <c r="N216"/>
      <c r="O216"/>
      <c r="P216"/>
      <c r="Q216"/>
    </row>
    <row r="217" spans="1:17" ht="39" customHeight="1" x14ac:dyDescent="0.25">
      <c r="A217" s="25" t="s">
        <v>12</v>
      </c>
      <c r="B217" s="11" t="s">
        <v>53</v>
      </c>
      <c r="C217" s="25" t="s">
        <v>10</v>
      </c>
      <c r="D217" s="25" t="s">
        <v>54</v>
      </c>
      <c r="E217" s="12" t="s">
        <v>19</v>
      </c>
      <c r="F217" s="13">
        <v>0.15659999999999999</v>
      </c>
      <c r="G217" s="1">
        <v>15.34</v>
      </c>
      <c r="H217" s="1">
        <f t="shared" si="6"/>
        <v>2.4022439999999996</v>
      </c>
      <c r="J217"/>
      <c r="K217"/>
      <c r="L217"/>
      <c r="M217"/>
      <c r="N217"/>
      <c r="O217"/>
      <c r="P217"/>
      <c r="Q217"/>
    </row>
    <row r="218" spans="1:17" ht="39" customHeight="1" x14ac:dyDescent="0.25">
      <c r="A218" s="25" t="s">
        <v>12</v>
      </c>
      <c r="B218" s="11" t="s">
        <v>194</v>
      </c>
      <c r="C218" s="25" t="s">
        <v>10</v>
      </c>
      <c r="D218" s="25" t="s">
        <v>195</v>
      </c>
      <c r="E218" s="12" t="s">
        <v>19</v>
      </c>
      <c r="F218" s="13">
        <v>2.6100000000000002E-2</v>
      </c>
      <c r="G218" s="1">
        <v>17.28</v>
      </c>
      <c r="H218" s="1">
        <f t="shared" si="6"/>
        <v>0.45100800000000008</v>
      </c>
      <c r="J218"/>
      <c r="K218"/>
      <c r="L218"/>
      <c r="M218"/>
      <c r="N218"/>
      <c r="O218"/>
      <c r="P218"/>
      <c r="Q218"/>
    </row>
    <row r="219" spans="1:17" ht="39" customHeight="1" x14ac:dyDescent="0.25">
      <c r="A219" s="25" t="s">
        <v>12</v>
      </c>
      <c r="B219" s="11" t="s">
        <v>196</v>
      </c>
      <c r="C219" s="25" t="s">
        <v>10</v>
      </c>
      <c r="D219" s="25" t="s">
        <v>197</v>
      </c>
      <c r="E219" s="12" t="s">
        <v>31</v>
      </c>
      <c r="F219" s="13">
        <v>3.4799999999999998E-2</v>
      </c>
      <c r="G219" s="1">
        <v>10.92</v>
      </c>
      <c r="H219" s="1">
        <f t="shared" si="6"/>
        <v>0.38001599999999996</v>
      </c>
      <c r="J219"/>
      <c r="K219"/>
      <c r="L219"/>
      <c r="M219"/>
      <c r="N219"/>
      <c r="O219"/>
      <c r="P219"/>
      <c r="Q219"/>
    </row>
    <row r="220" spans="1:17" ht="39" customHeight="1" x14ac:dyDescent="0.25">
      <c r="A220" s="25" t="s">
        <v>12</v>
      </c>
      <c r="B220" s="11">
        <v>91882</v>
      </c>
      <c r="C220" s="25" t="s">
        <v>10</v>
      </c>
      <c r="D220" s="25" t="s">
        <v>198</v>
      </c>
      <c r="E220" s="12" t="s">
        <v>31</v>
      </c>
      <c r="F220" s="13">
        <v>3.4799999999999998E-2</v>
      </c>
      <c r="G220" s="1">
        <v>13.6</v>
      </c>
      <c r="H220" s="1">
        <f t="shared" si="6"/>
        <v>0.47327999999999998</v>
      </c>
      <c r="J220"/>
      <c r="K220"/>
      <c r="L220"/>
      <c r="M220"/>
      <c r="N220"/>
      <c r="O220"/>
      <c r="P220"/>
      <c r="Q220"/>
    </row>
    <row r="221" spans="1:17" ht="39" customHeight="1" x14ac:dyDescent="0.25">
      <c r="A221" s="25" t="s">
        <v>12</v>
      </c>
      <c r="B221" s="11" t="s">
        <v>199</v>
      </c>
      <c r="C221" s="25" t="s">
        <v>10</v>
      </c>
      <c r="D221" s="25" t="s">
        <v>200</v>
      </c>
      <c r="E221" s="12" t="s">
        <v>31</v>
      </c>
      <c r="F221" s="13">
        <v>1.7399999999999999E-2</v>
      </c>
      <c r="G221" s="1">
        <v>17.45</v>
      </c>
      <c r="H221" s="1">
        <f t="shared" si="6"/>
        <v>0.30362999999999996</v>
      </c>
      <c r="J221"/>
      <c r="K221"/>
      <c r="L221"/>
      <c r="M221"/>
      <c r="N221"/>
      <c r="O221"/>
      <c r="P221"/>
      <c r="Q221"/>
    </row>
    <row r="222" spans="1:17" ht="39" customHeight="1" x14ac:dyDescent="0.25">
      <c r="A222" s="25" t="s">
        <v>12</v>
      </c>
      <c r="B222" s="11" t="s">
        <v>92</v>
      </c>
      <c r="C222" s="25" t="s">
        <v>10</v>
      </c>
      <c r="D222" s="25" t="s">
        <v>93</v>
      </c>
      <c r="E222" s="12" t="s">
        <v>31</v>
      </c>
      <c r="F222" s="13">
        <v>6.9599999999999995E-2</v>
      </c>
      <c r="G222" s="1">
        <v>22.06</v>
      </c>
      <c r="H222" s="1">
        <f t="shared" si="6"/>
        <v>1.5353759999999999</v>
      </c>
      <c r="J222"/>
      <c r="K222"/>
      <c r="L222"/>
      <c r="M222"/>
      <c r="N222"/>
      <c r="O222"/>
      <c r="P222"/>
      <c r="Q222"/>
    </row>
    <row r="223" spans="1:17" ht="39" customHeight="1" x14ac:dyDescent="0.25">
      <c r="A223" s="25" t="s">
        <v>12</v>
      </c>
      <c r="B223" s="11" t="s">
        <v>55</v>
      </c>
      <c r="C223" s="25" t="s">
        <v>10</v>
      </c>
      <c r="D223" s="25" t="s">
        <v>56</v>
      </c>
      <c r="E223" s="12" t="s">
        <v>19</v>
      </c>
      <c r="F223" s="13">
        <v>1.2529999999999999</v>
      </c>
      <c r="G223" s="1">
        <v>3.59</v>
      </c>
      <c r="H223" s="1">
        <f t="shared" si="6"/>
        <v>4.4982699999999998</v>
      </c>
      <c r="J223"/>
      <c r="K223"/>
      <c r="L223"/>
      <c r="M223"/>
      <c r="N223"/>
      <c r="O223"/>
      <c r="P223"/>
      <c r="Q223"/>
    </row>
    <row r="224" spans="1:17" ht="39" customHeight="1" x14ac:dyDescent="0.25">
      <c r="A224" s="25" t="s">
        <v>12</v>
      </c>
      <c r="B224" s="11" t="s">
        <v>57</v>
      </c>
      <c r="C224" s="25" t="s">
        <v>10</v>
      </c>
      <c r="D224" s="25" t="s">
        <v>58</v>
      </c>
      <c r="E224" s="12" t="s">
        <v>19</v>
      </c>
      <c r="F224" s="13">
        <v>0.46989999999999998</v>
      </c>
      <c r="G224" s="1">
        <v>5.15</v>
      </c>
      <c r="H224" s="1">
        <f t="shared" si="6"/>
        <v>2.4199850000000001</v>
      </c>
      <c r="J224"/>
      <c r="K224"/>
      <c r="L224"/>
      <c r="M224"/>
      <c r="N224"/>
      <c r="O224"/>
      <c r="P224"/>
      <c r="Q224"/>
    </row>
    <row r="225" spans="1:17" ht="39" customHeight="1" x14ac:dyDescent="0.25">
      <c r="A225" s="25" t="s">
        <v>12</v>
      </c>
      <c r="B225" s="11" t="s">
        <v>164</v>
      </c>
      <c r="C225" s="25" t="s">
        <v>10</v>
      </c>
      <c r="D225" s="25" t="s">
        <v>165</v>
      </c>
      <c r="E225" s="12" t="s">
        <v>19</v>
      </c>
      <c r="F225" s="13">
        <v>1.0442</v>
      </c>
      <c r="G225" s="1">
        <v>7.9</v>
      </c>
      <c r="H225" s="1">
        <f t="shared" si="6"/>
        <v>8.2491800000000008</v>
      </c>
      <c r="J225"/>
      <c r="K225"/>
      <c r="L225"/>
      <c r="M225"/>
      <c r="N225"/>
      <c r="O225"/>
      <c r="P225"/>
      <c r="Q225"/>
    </row>
    <row r="226" spans="1:17" ht="25.95" customHeight="1" x14ac:dyDescent="0.25">
      <c r="A226" s="25" t="s">
        <v>12</v>
      </c>
      <c r="B226" s="11" t="s">
        <v>94</v>
      </c>
      <c r="C226" s="25" t="s">
        <v>10</v>
      </c>
      <c r="D226" s="25" t="s">
        <v>95</v>
      </c>
      <c r="E226" s="12" t="s">
        <v>31</v>
      </c>
      <c r="F226" s="13">
        <v>0.13919999999999999</v>
      </c>
      <c r="G226" s="1">
        <v>20.190000000000001</v>
      </c>
      <c r="H226" s="1">
        <f t="shared" si="6"/>
        <v>2.8104480000000001</v>
      </c>
      <c r="J226"/>
      <c r="K226"/>
      <c r="L226"/>
      <c r="M226"/>
      <c r="N226"/>
      <c r="O226"/>
      <c r="P226"/>
      <c r="Q226"/>
    </row>
    <row r="227" spans="1:17" ht="39" customHeight="1" x14ac:dyDescent="0.25">
      <c r="A227" s="25" t="s">
        <v>12</v>
      </c>
      <c r="B227" s="11" t="s">
        <v>201</v>
      </c>
      <c r="C227" s="25" t="s">
        <v>10</v>
      </c>
      <c r="D227" s="25" t="s">
        <v>202</v>
      </c>
      <c r="E227" s="12" t="s">
        <v>31</v>
      </c>
      <c r="F227" s="13">
        <v>1.7399999999999999E-2</v>
      </c>
      <c r="G227" s="1">
        <v>57.7</v>
      </c>
      <c r="H227" s="1">
        <f t="shared" si="6"/>
        <v>1.0039799999999999</v>
      </c>
      <c r="J227"/>
      <c r="K227"/>
      <c r="L227"/>
      <c r="M227"/>
      <c r="N227"/>
      <c r="O227"/>
      <c r="P227"/>
      <c r="Q227"/>
    </row>
    <row r="228" spans="1:17" ht="39" customHeight="1" x14ac:dyDescent="0.25">
      <c r="A228" s="25" t="s">
        <v>12</v>
      </c>
      <c r="B228" s="11">
        <v>91967</v>
      </c>
      <c r="C228" s="25" t="s">
        <v>10</v>
      </c>
      <c r="D228" s="25" t="s">
        <v>204</v>
      </c>
      <c r="E228" s="12" t="s">
        <v>31</v>
      </c>
      <c r="F228" s="13">
        <v>1.7399999999999999E-2</v>
      </c>
      <c r="G228" s="1">
        <v>77.38</v>
      </c>
      <c r="H228" s="1">
        <f t="shared" si="6"/>
        <v>1.3464119999999997</v>
      </c>
      <c r="J228"/>
      <c r="K228"/>
      <c r="L228"/>
      <c r="M228"/>
      <c r="N228"/>
      <c r="O228"/>
      <c r="P228"/>
      <c r="Q228"/>
    </row>
    <row r="229" spans="1:17" ht="39" customHeight="1" x14ac:dyDescent="0.25">
      <c r="A229" s="25" t="s">
        <v>12</v>
      </c>
      <c r="B229" s="11" t="s">
        <v>96</v>
      </c>
      <c r="C229" s="25" t="s">
        <v>10</v>
      </c>
      <c r="D229" s="25" t="s">
        <v>97</v>
      </c>
      <c r="E229" s="12" t="s">
        <v>31</v>
      </c>
      <c r="F229" s="13">
        <v>3.4799999999999998E-2</v>
      </c>
      <c r="G229" s="1">
        <v>39.78</v>
      </c>
      <c r="H229" s="1">
        <f t="shared" si="6"/>
        <v>1.384344</v>
      </c>
      <c r="J229"/>
      <c r="K229"/>
      <c r="L229"/>
      <c r="M229"/>
      <c r="N229"/>
      <c r="O229"/>
      <c r="P229"/>
      <c r="Q229"/>
    </row>
    <row r="230" spans="1:17" ht="52.05" customHeight="1" x14ac:dyDescent="0.25">
      <c r="A230" s="25" t="s">
        <v>12</v>
      </c>
      <c r="B230" s="11" t="s">
        <v>63</v>
      </c>
      <c r="C230" s="25" t="s">
        <v>10</v>
      </c>
      <c r="D230" s="25" t="s">
        <v>64</v>
      </c>
      <c r="E230" s="12" t="s">
        <v>11</v>
      </c>
      <c r="F230" s="13">
        <v>1.3566</v>
      </c>
      <c r="G230" s="1">
        <v>49.59</v>
      </c>
      <c r="H230" s="1">
        <f t="shared" si="6"/>
        <v>67.273794000000009</v>
      </c>
      <c r="J230"/>
      <c r="K230"/>
      <c r="L230"/>
      <c r="M230"/>
      <c r="N230"/>
      <c r="O230"/>
      <c r="P230"/>
      <c r="Q230"/>
    </row>
    <row r="231" spans="1:17" ht="39" customHeight="1" x14ac:dyDescent="0.25">
      <c r="A231" s="25" t="s">
        <v>12</v>
      </c>
      <c r="B231" s="11" t="s">
        <v>65</v>
      </c>
      <c r="C231" s="25" t="s">
        <v>10</v>
      </c>
      <c r="D231" s="25" t="s">
        <v>66</v>
      </c>
      <c r="E231" s="12" t="s">
        <v>19</v>
      </c>
      <c r="F231" s="13">
        <v>0.2611</v>
      </c>
      <c r="G231" s="1">
        <v>17.579999999999998</v>
      </c>
      <c r="H231" s="1">
        <f t="shared" si="6"/>
        <v>4.5901379999999996</v>
      </c>
      <c r="J231"/>
      <c r="K231"/>
      <c r="L231"/>
      <c r="M231"/>
      <c r="N231"/>
      <c r="O231"/>
      <c r="P231"/>
      <c r="Q231"/>
    </row>
    <row r="232" spans="1:17" ht="25.95" customHeight="1" x14ac:dyDescent="0.25">
      <c r="A232" s="25" t="s">
        <v>12</v>
      </c>
      <c r="B232" s="11" t="s">
        <v>67</v>
      </c>
      <c r="C232" s="25" t="s">
        <v>10</v>
      </c>
      <c r="D232" s="25" t="s">
        <v>68</v>
      </c>
      <c r="E232" s="12" t="s">
        <v>30</v>
      </c>
      <c r="F232" s="13">
        <v>2.7900000000000001E-2</v>
      </c>
      <c r="G232" s="1">
        <v>96.24</v>
      </c>
      <c r="H232" s="1">
        <f t="shared" si="6"/>
        <v>2.6850960000000001</v>
      </c>
      <c r="J232"/>
      <c r="K232"/>
      <c r="L232"/>
      <c r="M232"/>
      <c r="N232"/>
      <c r="O232"/>
      <c r="P232"/>
      <c r="Q232"/>
    </row>
    <row r="233" spans="1:17" ht="52.05" customHeight="1" x14ac:dyDescent="0.25">
      <c r="A233" s="25" t="s">
        <v>12</v>
      </c>
      <c r="B233" s="11" t="s">
        <v>69</v>
      </c>
      <c r="C233" s="25" t="s">
        <v>10</v>
      </c>
      <c r="D233" s="25" t="s">
        <v>70</v>
      </c>
      <c r="E233" s="12" t="s">
        <v>11</v>
      </c>
      <c r="F233" s="13">
        <v>1.3566</v>
      </c>
      <c r="G233" s="1">
        <v>48.48</v>
      </c>
      <c r="H233" s="1">
        <f t="shared" si="6"/>
        <v>65.767967999999996</v>
      </c>
      <c r="J233"/>
      <c r="K233"/>
      <c r="L233"/>
      <c r="M233"/>
      <c r="N233"/>
      <c r="O233"/>
      <c r="P233"/>
      <c r="Q233"/>
    </row>
    <row r="234" spans="1:17" ht="52.05" customHeight="1" x14ac:dyDescent="0.25">
      <c r="A234" s="25" t="s">
        <v>12</v>
      </c>
      <c r="B234" s="11" t="s">
        <v>99</v>
      </c>
      <c r="C234" s="25" t="s">
        <v>10</v>
      </c>
      <c r="D234" s="25" t="s">
        <v>100</v>
      </c>
      <c r="E234" s="12" t="s">
        <v>11</v>
      </c>
      <c r="F234" s="13">
        <v>9.0499999999999997E-2</v>
      </c>
      <c r="G234" s="1">
        <v>777.31</v>
      </c>
      <c r="H234" s="1">
        <f t="shared" si="6"/>
        <v>70.346554999999995</v>
      </c>
      <c r="J234"/>
      <c r="K234"/>
      <c r="L234"/>
      <c r="M234"/>
      <c r="N234"/>
      <c r="O234"/>
      <c r="P234"/>
      <c r="Q234"/>
    </row>
    <row r="235" spans="1:17" ht="39" customHeight="1" x14ac:dyDescent="0.25">
      <c r="A235" s="25" t="s">
        <v>12</v>
      </c>
      <c r="B235" s="11" t="s">
        <v>101</v>
      </c>
      <c r="C235" s="25" t="s">
        <v>10</v>
      </c>
      <c r="D235" s="25" t="s">
        <v>102</v>
      </c>
      <c r="E235" s="12" t="s">
        <v>11</v>
      </c>
      <c r="F235" s="13">
        <v>6.4000000000000003E-3</v>
      </c>
      <c r="G235" s="1">
        <v>21.49</v>
      </c>
      <c r="H235" s="1">
        <f t="shared" si="6"/>
        <v>0.13753599999999999</v>
      </c>
      <c r="J235"/>
      <c r="K235"/>
      <c r="L235"/>
      <c r="M235"/>
      <c r="N235"/>
      <c r="O235"/>
      <c r="P235"/>
      <c r="Q235"/>
    </row>
    <row r="236" spans="1:17" ht="39" customHeight="1" x14ac:dyDescent="0.25">
      <c r="A236" s="25" t="s">
        <v>12</v>
      </c>
      <c r="B236" s="11" t="s">
        <v>71</v>
      </c>
      <c r="C236" s="25" t="s">
        <v>10</v>
      </c>
      <c r="D236" s="25" t="s">
        <v>72</v>
      </c>
      <c r="E236" s="12" t="s">
        <v>11</v>
      </c>
      <c r="F236" s="13">
        <v>1.3328</v>
      </c>
      <c r="G236" s="1">
        <v>41.17</v>
      </c>
      <c r="H236" s="1">
        <f t="shared" si="6"/>
        <v>54.871376000000005</v>
      </c>
      <c r="J236"/>
      <c r="K236"/>
      <c r="L236"/>
      <c r="M236"/>
      <c r="N236"/>
      <c r="O236"/>
      <c r="P236"/>
      <c r="Q236"/>
    </row>
    <row r="237" spans="1:17" ht="39" customHeight="1" x14ac:dyDescent="0.25">
      <c r="A237" s="25" t="s">
        <v>12</v>
      </c>
      <c r="B237" s="11" t="s">
        <v>73</v>
      </c>
      <c r="C237" s="25" t="s">
        <v>10</v>
      </c>
      <c r="D237" s="25" t="s">
        <v>74</v>
      </c>
      <c r="E237" s="12" t="s">
        <v>31</v>
      </c>
      <c r="F237" s="13">
        <v>1.7399999999999999E-2</v>
      </c>
      <c r="G237" s="1">
        <v>27.99</v>
      </c>
      <c r="H237" s="1">
        <f t="shared" si="6"/>
        <v>0.48702599999999996</v>
      </c>
      <c r="J237"/>
      <c r="K237"/>
      <c r="L237"/>
      <c r="M237"/>
      <c r="N237"/>
      <c r="O237"/>
      <c r="P237"/>
      <c r="Q237"/>
    </row>
    <row r="238" spans="1:17" ht="39" customHeight="1" x14ac:dyDescent="0.25">
      <c r="A238" s="25" t="s">
        <v>12</v>
      </c>
      <c r="B238" s="11" t="s">
        <v>103</v>
      </c>
      <c r="C238" s="25" t="s">
        <v>10</v>
      </c>
      <c r="D238" s="25" t="s">
        <v>104</v>
      </c>
      <c r="E238" s="12" t="s">
        <v>31</v>
      </c>
      <c r="F238" s="13">
        <v>5.2200000000000003E-2</v>
      </c>
      <c r="G238" s="1">
        <v>22.86</v>
      </c>
      <c r="H238" s="1">
        <f t="shared" si="6"/>
        <v>1.193292</v>
      </c>
      <c r="J238"/>
      <c r="K238"/>
      <c r="L238"/>
      <c r="M238"/>
      <c r="N238"/>
      <c r="O238"/>
      <c r="P238"/>
      <c r="Q238"/>
    </row>
    <row r="239" spans="1:17" ht="25.95" customHeight="1" x14ac:dyDescent="0.25">
      <c r="A239" s="25" t="s">
        <v>12</v>
      </c>
      <c r="B239" s="11" t="s">
        <v>75</v>
      </c>
      <c r="C239" s="25" t="s">
        <v>10</v>
      </c>
      <c r="D239" s="25" t="s">
        <v>76</v>
      </c>
      <c r="E239" s="12" t="s">
        <v>31</v>
      </c>
      <c r="F239" s="13">
        <v>5.2200000000000003E-2</v>
      </c>
      <c r="G239" s="1">
        <v>83.92</v>
      </c>
      <c r="H239" s="1">
        <f t="shared" si="6"/>
        <v>4.3806240000000001</v>
      </c>
      <c r="J239"/>
      <c r="K239"/>
      <c r="L239"/>
      <c r="M239"/>
      <c r="N239"/>
      <c r="O239"/>
      <c r="P239"/>
      <c r="Q239"/>
    </row>
    <row r="240" spans="1:17" ht="24" customHeight="1" x14ac:dyDescent="0.25">
      <c r="A240" s="25" t="s">
        <v>12</v>
      </c>
      <c r="B240" s="11">
        <v>93382</v>
      </c>
      <c r="C240" s="25" t="s">
        <v>10</v>
      </c>
      <c r="D240" s="25" t="s">
        <v>983</v>
      </c>
      <c r="E240" s="12" t="s">
        <v>30</v>
      </c>
      <c r="F240" s="13">
        <v>7.1999999999999998E-3</v>
      </c>
      <c r="G240" s="1">
        <v>28.91</v>
      </c>
      <c r="H240" s="1">
        <f t="shared" si="6"/>
        <v>0.208152</v>
      </c>
      <c r="J240"/>
      <c r="K240"/>
      <c r="L240"/>
      <c r="M240"/>
      <c r="N240"/>
      <c r="O240"/>
      <c r="P240"/>
      <c r="Q240"/>
    </row>
    <row r="241" spans="1:18" ht="39.6" customHeight="1" x14ac:dyDescent="0.25">
      <c r="A241" s="25" t="s">
        <v>12</v>
      </c>
      <c r="B241" s="11">
        <v>100910</v>
      </c>
      <c r="C241" s="25" t="s">
        <v>10</v>
      </c>
      <c r="D241" s="25" t="s">
        <v>984</v>
      </c>
      <c r="E241" s="12" t="s">
        <v>31</v>
      </c>
      <c r="F241" s="13">
        <v>0.13919999999999999</v>
      </c>
      <c r="G241" s="1">
        <v>191.67</v>
      </c>
      <c r="H241" s="1">
        <f t="shared" si="6"/>
        <v>26.680463999999997</v>
      </c>
      <c r="J241"/>
      <c r="K241"/>
      <c r="L241"/>
      <c r="M241"/>
      <c r="N241"/>
      <c r="O241"/>
      <c r="P241"/>
      <c r="Q241"/>
    </row>
    <row r="242" spans="1:18" ht="39" customHeight="1" x14ac:dyDescent="0.25">
      <c r="A242" s="25" t="s">
        <v>12</v>
      </c>
      <c r="B242" s="11" t="s">
        <v>77</v>
      </c>
      <c r="C242" s="25" t="s">
        <v>10</v>
      </c>
      <c r="D242" s="25" t="s">
        <v>78</v>
      </c>
      <c r="E242" s="12" t="s">
        <v>31</v>
      </c>
      <c r="F242" s="13">
        <v>5.2200000000000003E-2</v>
      </c>
      <c r="G242" s="1">
        <v>188.65</v>
      </c>
      <c r="H242" s="1">
        <f t="shared" si="6"/>
        <v>9.8475300000000008</v>
      </c>
      <c r="J242"/>
      <c r="K242"/>
      <c r="L242"/>
      <c r="M242"/>
      <c r="N242"/>
      <c r="O242"/>
      <c r="P242"/>
      <c r="Q242"/>
    </row>
    <row r="243" spans="1:18" ht="39" customHeight="1" x14ac:dyDescent="0.25">
      <c r="A243" s="25" t="s">
        <v>12</v>
      </c>
      <c r="B243" s="11" t="s">
        <v>168</v>
      </c>
      <c r="C243" s="25" t="s">
        <v>10</v>
      </c>
      <c r="D243" s="25" t="s">
        <v>169</v>
      </c>
      <c r="E243" s="12" t="s">
        <v>31</v>
      </c>
      <c r="F243" s="13">
        <v>3.4799999999999998E-2</v>
      </c>
      <c r="G243" s="1">
        <v>512.64</v>
      </c>
      <c r="H243" s="1">
        <f t="shared" si="6"/>
        <v>17.839872</v>
      </c>
      <c r="J243"/>
      <c r="K243"/>
      <c r="L243"/>
      <c r="M243"/>
      <c r="N243"/>
      <c r="O243"/>
      <c r="P243"/>
      <c r="Q243"/>
    </row>
    <row r="244" spans="1:18" ht="26.4" customHeight="1" x14ac:dyDescent="0.25">
      <c r="A244" s="25" t="s">
        <v>12</v>
      </c>
      <c r="B244" s="11" t="s">
        <v>79</v>
      </c>
      <c r="C244" s="25" t="s">
        <v>10</v>
      </c>
      <c r="D244" s="25" t="s">
        <v>991</v>
      </c>
      <c r="E244" s="12" t="s">
        <v>11</v>
      </c>
      <c r="F244" s="13">
        <v>0.56190000000000007</v>
      </c>
      <c r="G244" s="1">
        <v>105.03</v>
      </c>
      <c r="H244" s="1">
        <f t="shared" si="6"/>
        <v>59.016357000000006</v>
      </c>
      <c r="J244"/>
      <c r="K244"/>
      <c r="L244"/>
      <c r="M244"/>
      <c r="N244"/>
      <c r="O244"/>
      <c r="P244"/>
      <c r="Q244"/>
    </row>
    <row r="245" spans="1:18" ht="39" customHeight="1" x14ac:dyDescent="0.25">
      <c r="A245" s="25" t="s">
        <v>12</v>
      </c>
      <c r="B245" s="11" t="s">
        <v>105</v>
      </c>
      <c r="C245" s="25" t="s">
        <v>10</v>
      </c>
      <c r="D245" s="25" t="s">
        <v>989</v>
      </c>
      <c r="E245" s="12" t="s">
        <v>11</v>
      </c>
      <c r="F245" s="13">
        <v>0.17860000000000001</v>
      </c>
      <c r="G245" s="1">
        <v>81.08</v>
      </c>
      <c r="H245" s="1">
        <f t="shared" si="6"/>
        <v>14.480888</v>
      </c>
      <c r="J245"/>
      <c r="K245"/>
      <c r="L245"/>
      <c r="M245"/>
      <c r="N245"/>
      <c r="O245"/>
      <c r="P245"/>
      <c r="Q245"/>
      <c r="R245"/>
    </row>
    <row r="246" spans="1:18" ht="39" customHeight="1" x14ac:dyDescent="0.25">
      <c r="A246" s="25" t="s">
        <v>12</v>
      </c>
      <c r="B246" s="11" t="s">
        <v>80</v>
      </c>
      <c r="C246" s="25" t="s">
        <v>10</v>
      </c>
      <c r="D246" s="25" t="s">
        <v>81</v>
      </c>
      <c r="E246" s="12" t="s">
        <v>11</v>
      </c>
      <c r="F246" s="13">
        <v>0.40810000000000002</v>
      </c>
      <c r="G246" s="1">
        <v>122.76</v>
      </c>
      <c r="H246" s="1">
        <f t="shared" si="6"/>
        <v>50.098356000000003</v>
      </c>
      <c r="J246"/>
      <c r="K246"/>
      <c r="L246"/>
      <c r="M246"/>
      <c r="N246"/>
      <c r="O246"/>
      <c r="P246"/>
      <c r="Q246"/>
      <c r="R246"/>
    </row>
    <row r="247" spans="1:18" ht="39" customHeight="1" x14ac:dyDescent="0.25">
      <c r="A247" s="25" t="s">
        <v>12</v>
      </c>
      <c r="B247" s="11" t="s">
        <v>82</v>
      </c>
      <c r="C247" s="25" t="s">
        <v>10</v>
      </c>
      <c r="D247" s="25" t="s">
        <v>83</v>
      </c>
      <c r="E247" s="12" t="s">
        <v>11</v>
      </c>
      <c r="F247" s="13">
        <v>0.31819999999999998</v>
      </c>
      <c r="G247" s="1">
        <v>156.38999999999999</v>
      </c>
      <c r="H247" s="1">
        <f t="shared" si="6"/>
        <v>49.763297999999992</v>
      </c>
      <c r="J247"/>
      <c r="K247"/>
      <c r="L247"/>
      <c r="M247"/>
      <c r="N247"/>
      <c r="O247"/>
      <c r="P247"/>
      <c r="Q247"/>
      <c r="R247"/>
    </row>
    <row r="248" spans="1:18" ht="39" customHeight="1" x14ac:dyDescent="0.25">
      <c r="A248" s="25" t="s">
        <v>12</v>
      </c>
      <c r="B248" s="11" t="s">
        <v>106</v>
      </c>
      <c r="C248" s="25" t="s">
        <v>10</v>
      </c>
      <c r="D248" s="25" t="s">
        <v>107</v>
      </c>
      <c r="E248" s="12" t="s">
        <v>11</v>
      </c>
      <c r="F248" s="13">
        <v>0.12970000000000001</v>
      </c>
      <c r="G248" s="1">
        <v>94.78</v>
      </c>
      <c r="H248" s="1">
        <f t="shared" si="6"/>
        <v>12.292966000000002</v>
      </c>
      <c r="J248"/>
      <c r="K248"/>
      <c r="L248"/>
      <c r="M248"/>
      <c r="N248"/>
      <c r="O248"/>
      <c r="P248"/>
      <c r="Q248"/>
      <c r="R248"/>
    </row>
    <row r="249" spans="1:18" ht="39" customHeight="1" x14ac:dyDescent="0.25">
      <c r="A249" s="25" t="s">
        <v>12</v>
      </c>
      <c r="B249" s="11" t="s">
        <v>108</v>
      </c>
      <c r="C249" s="25" t="s">
        <v>10</v>
      </c>
      <c r="D249" s="25" t="s">
        <v>109</v>
      </c>
      <c r="E249" s="12" t="s">
        <v>11</v>
      </c>
      <c r="F249" s="13">
        <v>0.1011</v>
      </c>
      <c r="G249" s="1">
        <v>121.03</v>
      </c>
      <c r="H249" s="1">
        <f t="shared" ref="H249" si="7">F249*G249</f>
        <v>12.236132999999999</v>
      </c>
      <c r="J249"/>
      <c r="K249"/>
      <c r="L249"/>
      <c r="M249"/>
      <c r="N249"/>
      <c r="O249"/>
      <c r="P249"/>
      <c r="Q249"/>
    </row>
    <row r="250" spans="1:18" ht="39" customHeight="1" x14ac:dyDescent="0.25">
      <c r="A250" s="25" t="s">
        <v>12</v>
      </c>
      <c r="B250" s="11" t="s">
        <v>205</v>
      </c>
      <c r="C250" s="25" t="s">
        <v>10</v>
      </c>
      <c r="D250" s="25" t="s">
        <v>206</v>
      </c>
      <c r="E250" s="12" t="s">
        <v>11</v>
      </c>
      <c r="F250" s="13">
        <v>0.51339999999999997</v>
      </c>
      <c r="G250" s="1">
        <v>42.08</v>
      </c>
      <c r="H250" s="1">
        <f>F250*G250</f>
        <v>21.603871999999999</v>
      </c>
      <c r="J250"/>
      <c r="K250"/>
      <c r="L250"/>
      <c r="M250"/>
      <c r="N250"/>
      <c r="O250"/>
      <c r="P250"/>
      <c r="Q250"/>
    </row>
    <row r="251" spans="1:18" ht="52.05" customHeight="1" x14ac:dyDescent="0.25">
      <c r="A251" s="28" t="s">
        <v>32</v>
      </c>
      <c r="B251" s="14">
        <v>3080</v>
      </c>
      <c r="C251" s="28" t="s">
        <v>10</v>
      </c>
      <c r="D251" s="28" t="s">
        <v>172</v>
      </c>
      <c r="E251" s="15" t="s">
        <v>173</v>
      </c>
      <c r="F251" s="16">
        <v>3.4799999999999998E-2</v>
      </c>
      <c r="G251" s="2">
        <v>78.23</v>
      </c>
      <c r="H251" s="2">
        <f t="shared" ref="H251:H257" si="8">F251*G251</f>
        <v>2.722404</v>
      </c>
      <c r="J251"/>
      <c r="K251"/>
      <c r="L251"/>
      <c r="M251"/>
      <c r="N251"/>
      <c r="O251"/>
      <c r="P251"/>
      <c r="Q251"/>
    </row>
    <row r="252" spans="1:18" ht="25.95" customHeight="1" x14ac:dyDescent="0.25">
      <c r="A252" s="28" t="s">
        <v>32</v>
      </c>
      <c r="B252" s="14">
        <v>3659</v>
      </c>
      <c r="C252" s="28" t="s">
        <v>10</v>
      </c>
      <c r="D252" s="28" t="s">
        <v>207</v>
      </c>
      <c r="E252" s="15" t="s">
        <v>31</v>
      </c>
      <c r="F252" s="16">
        <v>1.7399999999999999E-2</v>
      </c>
      <c r="G252" s="2">
        <v>16.27</v>
      </c>
      <c r="H252" s="2">
        <f t="shared" si="8"/>
        <v>0.28309799999999996</v>
      </c>
      <c r="J252"/>
      <c r="K252"/>
      <c r="L252"/>
      <c r="M252"/>
      <c r="N252"/>
      <c r="O252"/>
      <c r="P252"/>
      <c r="Q252"/>
    </row>
    <row r="253" spans="1:18" ht="25.95" customHeight="1" x14ac:dyDescent="0.25">
      <c r="A253" s="28" t="s">
        <v>32</v>
      </c>
      <c r="B253" s="14">
        <v>3670</v>
      </c>
      <c r="C253" s="28" t="s">
        <v>10</v>
      </c>
      <c r="D253" s="28" t="s">
        <v>208</v>
      </c>
      <c r="E253" s="15" t="s">
        <v>31</v>
      </c>
      <c r="F253" s="16">
        <v>3.4799999999999998E-2</v>
      </c>
      <c r="G253" s="2">
        <v>20.89</v>
      </c>
      <c r="H253" s="2">
        <f t="shared" si="8"/>
        <v>0.72697199999999995</v>
      </c>
      <c r="J253"/>
      <c r="K253"/>
      <c r="L253"/>
      <c r="M253"/>
      <c r="N253"/>
      <c r="O253"/>
      <c r="P253"/>
      <c r="Q253"/>
    </row>
    <row r="254" spans="1:18" ht="39" customHeight="1" x14ac:dyDescent="0.25">
      <c r="A254" s="28" t="s">
        <v>32</v>
      </c>
      <c r="B254" s="14">
        <v>11587</v>
      </c>
      <c r="C254" s="28" t="s">
        <v>10</v>
      </c>
      <c r="D254" s="28" t="s">
        <v>113</v>
      </c>
      <c r="E254" s="15" t="s">
        <v>11</v>
      </c>
      <c r="F254" s="16">
        <v>0.97619999999999996</v>
      </c>
      <c r="G254" s="2">
        <v>76.23</v>
      </c>
      <c r="H254" s="2">
        <f t="shared" si="8"/>
        <v>74.415726000000006</v>
      </c>
      <c r="J254"/>
      <c r="K254"/>
      <c r="L254"/>
      <c r="M254"/>
      <c r="N254"/>
      <c r="O254"/>
      <c r="P254"/>
      <c r="Q254"/>
    </row>
    <row r="255" spans="1:18" ht="25.95" customHeight="1" x14ac:dyDescent="0.25">
      <c r="A255" s="28" t="s">
        <v>32</v>
      </c>
      <c r="B255" s="14">
        <v>11697</v>
      </c>
      <c r="C255" s="28" t="s">
        <v>10</v>
      </c>
      <c r="D255" s="28" t="s">
        <v>209</v>
      </c>
      <c r="E255" s="15" t="s">
        <v>31</v>
      </c>
      <c r="F255" s="16">
        <v>1.7399999999999999E-2</v>
      </c>
      <c r="G255" s="2">
        <v>623.48</v>
      </c>
      <c r="H255" s="2">
        <f t="shared" si="8"/>
        <v>10.848552</v>
      </c>
      <c r="J255"/>
      <c r="K255"/>
      <c r="L255"/>
      <c r="M255"/>
      <c r="N255"/>
      <c r="O255"/>
      <c r="P255"/>
      <c r="Q255"/>
    </row>
    <row r="256" spans="1:18" ht="25.95" customHeight="1" x14ac:dyDescent="0.25">
      <c r="A256" s="28" t="s">
        <v>32</v>
      </c>
      <c r="B256" s="14">
        <v>11712</v>
      </c>
      <c r="C256" s="28" t="s">
        <v>10</v>
      </c>
      <c r="D256" s="28" t="s">
        <v>210</v>
      </c>
      <c r="E256" s="15" t="s">
        <v>31</v>
      </c>
      <c r="F256" s="16">
        <v>3.4799999999999998E-2</v>
      </c>
      <c r="G256" s="2">
        <v>43.5</v>
      </c>
      <c r="H256" s="2">
        <f t="shared" si="8"/>
        <v>1.5137999999999998</v>
      </c>
      <c r="J256"/>
      <c r="K256"/>
      <c r="L256"/>
      <c r="M256"/>
      <c r="N256"/>
      <c r="O256"/>
      <c r="P256"/>
      <c r="Q256"/>
    </row>
    <row r="257" spans="1:17" ht="39" customHeight="1" x14ac:dyDescent="0.25">
      <c r="A257" s="28" t="s">
        <v>32</v>
      </c>
      <c r="B257" s="14">
        <v>21112</v>
      </c>
      <c r="C257" s="28" t="s">
        <v>10</v>
      </c>
      <c r="D257" s="28" t="s">
        <v>211</v>
      </c>
      <c r="E257" s="15" t="s">
        <v>31</v>
      </c>
      <c r="F257" s="16">
        <v>1.7399999999999999E-2</v>
      </c>
      <c r="G257" s="2">
        <v>211.15</v>
      </c>
      <c r="H257" s="2">
        <f t="shared" si="8"/>
        <v>3.67401</v>
      </c>
      <c r="J257"/>
      <c r="K257"/>
      <c r="L257"/>
      <c r="M257"/>
      <c r="N257"/>
      <c r="O257"/>
      <c r="P257"/>
      <c r="Q257"/>
    </row>
    <row r="258" spans="1:17" ht="39" customHeight="1" thickBot="1" x14ac:dyDescent="0.3">
      <c r="A258" s="28" t="s">
        <v>32</v>
      </c>
      <c r="B258" s="14">
        <v>43777</v>
      </c>
      <c r="C258" s="28" t="s">
        <v>10</v>
      </c>
      <c r="D258" s="28" t="s">
        <v>212</v>
      </c>
      <c r="E258" s="15" t="s">
        <v>31</v>
      </c>
      <c r="F258" s="16">
        <v>4.4761799999999997E-2</v>
      </c>
      <c r="G258" s="2">
        <v>228.93</v>
      </c>
      <c r="H258" s="2">
        <f>F258*G258</f>
        <v>10.247318873999999</v>
      </c>
      <c r="J258"/>
      <c r="K258"/>
      <c r="L258"/>
      <c r="M258"/>
      <c r="N258"/>
      <c r="O258"/>
      <c r="P258"/>
      <c r="Q258"/>
    </row>
    <row r="259" spans="1:17" ht="0.6" customHeight="1" thickTop="1" x14ac:dyDescent="0.25">
      <c r="A259" s="27"/>
      <c r="B259" s="27"/>
      <c r="C259" s="27"/>
      <c r="D259" s="27"/>
      <c r="E259" s="27"/>
      <c r="F259" s="27"/>
      <c r="G259" s="27"/>
      <c r="H259" s="27"/>
      <c r="J259"/>
      <c r="K259"/>
      <c r="L259"/>
      <c r="M259"/>
      <c r="N259"/>
      <c r="O259"/>
      <c r="P259"/>
      <c r="Q259"/>
    </row>
    <row r="260" spans="1:17" s="35" customFormat="1" ht="18" customHeight="1" x14ac:dyDescent="0.25">
      <c r="A260" s="23" t="s">
        <v>1088</v>
      </c>
      <c r="B260" s="5" t="s">
        <v>2</v>
      </c>
      <c r="C260" s="23" t="s">
        <v>3</v>
      </c>
      <c r="D260" s="23" t="s">
        <v>4</v>
      </c>
      <c r="E260" s="6" t="s">
        <v>5</v>
      </c>
      <c r="F260" s="5" t="s">
        <v>6</v>
      </c>
      <c r="G260" s="5" t="s">
        <v>7</v>
      </c>
      <c r="H260" s="5" t="s">
        <v>8</v>
      </c>
      <c r="J260"/>
      <c r="K260"/>
      <c r="L260"/>
      <c r="M260"/>
      <c r="N260"/>
      <c r="O260"/>
      <c r="P260"/>
      <c r="Q260"/>
    </row>
    <row r="261" spans="1:17" ht="24" customHeight="1" x14ac:dyDescent="0.25">
      <c r="A261" s="24" t="s">
        <v>9</v>
      </c>
      <c r="B261" s="7">
        <v>98459</v>
      </c>
      <c r="C261" s="24" t="s">
        <v>10</v>
      </c>
      <c r="D261" s="24" t="s">
        <v>213</v>
      </c>
      <c r="E261" s="8" t="s">
        <v>11</v>
      </c>
      <c r="F261" s="9">
        <v>1</v>
      </c>
      <c r="G261" s="10">
        <v>94.79</v>
      </c>
      <c r="H261" s="10">
        <f>SUM(H262:H270)</f>
        <v>94.786906999999999</v>
      </c>
      <c r="J261"/>
      <c r="K261"/>
      <c r="L261"/>
      <c r="M261"/>
      <c r="N261"/>
      <c r="O261"/>
      <c r="P261"/>
      <c r="Q261"/>
    </row>
    <row r="262" spans="1:17" ht="25.95" customHeight="1" x14ac:dyDescent="0.25">
      <c r="A262" s="25" t="s">
        <v>12</v>
      </c>
      <c r="B262" s="11" t="s">
        <v>20</v>
      </c>
      <c r="C262" s="25" t="s">
        <v>10</v>
      </c>
      <c r="D262" s="25" t="s">
        <v>21</v>
      </c>
      <c r="E262" s="12" t="s">
        <v>15</v>
      </c>
      <c r="F262" s="13">
        <v>0.49199999999999999</v>
      </c>
      <c r="G262" s="1">
        <v>25.99</v>
      </c>
      <c r="H262" s="1">
        <f t="shared" ref="H262:H265" si="9">F262*G262</f>
        <v>12.78708</v>
      </c>
      <c r="J262"/>
      <c r="K262"/>
      <c r="L262"/>
      <c r="M262"/>
      <c r="N262"/>
      <c r="O262"/>
      <c r="P262"/>
      <c r="Q262"/>
    </row>
    <row r="263" spans="1:17" ht="24" customHeight="1" x14ac:dyDescent="0.25">
      <c r="A263" s="25" t="s">
        <v>12</v>
      </c>
      <c r="B263" s="11" t="s">
        <v>22</v>
      </c>
      <c r="C263" s="25" t="s">
        <v>10</v>
      </c>
      <c r="D263" s="25" t="s">
        <v>23</v>
      </c>
      <c r="E263" s="12" t="s">
        <v>15</v>
      </c>
      <c r="F263" s="13">
        <v>0.73499999999999999</v>
      </c>
      <c r="G263" s="1">
        <v>34.96</v>
      </c>
      <c r="H263" s="1">
        <f t="shared" si="9"/>
        <v>25.695599999999999</v>
      </c>
      <c r="J263"/>
      <c r="K263"/>
      <c r="L263"/>
      <c r="M263"/>
      <c r="N263"/>
      <c r="O263"/>
      <c r="P263"/>
      <c r="Q263"/>
    </row>
    <row r="264" spans="1:17" ht="39" customHeight="1" x14ac:dyDescent="0.25">
      <c r="A264" s="25" t="s">
        <v>12</v>
      </c>
      <c r="B264" s="11" t="s">
        <v>24</v>
      </c>
      <c r="C264" s="25" t="s">
        <v>10</v>
      </c>
      <c r="D264" s="25" t="s">
        <v>25</v>
      </c>
      <c r="E264" s="12" t="s">
        <v>18</v>
      </c>
      <c r="F264" s="13">
        <v>6.6E-3</v>
      </c>
      <c r="G264" s="1">
        <v>32.840000000000003</v>
      </c>
      <c r="H264" s="1">
        <f t="shared" si="9"/>
        <v>0.21674400000000002</v>
      </c>
      <c r="J264"/>
      <c r="K264"/>
      <c r="L264"/>
      <c r="M264"/>
      <c r="N264"/>
      <c r="O264"/>
      <c r="P264"/>
      <c r="Q264"/>
    </row>
    <row r="265" spans="1:17" ht="39" customHeight="1" x14ac:dyDescent="0.25">
      <c r="A265" s="25" t="s">
        <v>12</v>
      </c>
      <c r="B265" s="11" t="s">
        <v>26</v>
      </c>
      <c r="C265" s="25" t="s">
        <v>10</v>
      </c>
      <c r="D265" s="25" t="s">
        <v>27</v>
      </c>
      <c r="E265" s="12" t="s">
        <v>17</v>
      </c>
      <c r="F265" s="13">
        <v>2.64E-2</v>
      </c>
      <c r="G265" s="1">
        <v>31.75</v>
      </c>
      <c r="H265" s="1">
        <f t="shared" si="9"/>
        <v>0.83819999999999995</v>
      </c>
      <c r="J265"/>
      <c r="K265"/>
      <c r="L265"/>
      <c r="M265"/>
      <c r="N265"/>
      <c r="O265"/>
      <c r="P265"/>
      <c r="Q265"/>
    </row>
    <row r="266" spans="1:17" ht="39" customHeight="1" x14ac:dyDescent="0.25">
      <c r="A266" s="25" t="s">
        <v>12</v>
      </c>
      <c r="B266" s="11" t="s">
        <v>28</v>
      </c>
      <c r="C266" s="25" t="s">
        <v>10</v>
      </c>
      <c r="D266" s="25" t="s">
        <v>29</v>
      </c>
      <c r="E266" s="12" t="s">
        <v>30</v>
      </c>
      <c r="F266" s="13">
        <v>6.1000000000000004E-3</v>
      </c>
      <c r="G266" s="1">
        <v>507.85</v>
      </c>
      <c r="H266" s="1">
        <f>F266*G266</f>
        <v>3.0978850000000002</v>
      </c>
      <c r="J266"/>
      <c r="K266"/>
      <c r="L266"/>
      <c r="M266"/>
      <c r="N266"/>
      <c r="O266"/>
      <c r="P266"/>
      <c r="Q266"/>
    </row>
    <row r="267" spans="1:17" ht="25.95" customHeight="1" x14ac:dyDescent="0.25">
      <c r="A267" s="28" t="s">
        <v>32</v>
      </c>
      <c r="B267" s="14">
        <v>6194</v>
      </c>
      <c r="C267" s="28" t="s">
        <v>10</v>
      </c>
      <c r="D267" s="28" t="s">
        <v>995</v>
      </c>
      <c r="E267" s="15" t="s">
        <v>19</v>
      </c>
      <c r="F267" s="16">
        <v>2</v>
      </c>
      <c r="G267" s="2">
        <v>5.45</v>
      </c>
      <c r="H267" s="2">
        <f t="shared" ref="H267:H269" si="10">F267*G267</f>
        <v>10.9</v>
      </c>
      <c r="J267"/>
      <c r="K267"/>
      <c r="L267"/>
      <c r="M267"/>
      <c r="N267"/>
      <c r="O267"/>
      <c r="P267"/>
      <c r="Q267"/>
    </row>
    <row r="268" spans="1:17" ht="25.95" customHeight="1" x14ac:dyDescent="0.25">
      <c r="A268" s="28" t="s">
        <v>32</v>
      </c>
      <c r="B268" s="14">
        <v>4491</v>
      </c>
      <c r="C268" s="28" t="s">
        <v>10</v>
      </c>
      <c r="D268" s="28" t="s">
        <v>994</v>
      </c>
      <c r="E268" s="15" t="s">
        <v>19</v>
      </c>
      <c r="F268" s="16">
        <v>1.2273000000000001</v>
      </c>
      <c r="G268" s="2">
        <v>7.64</v>
      </c>
      <c r="H268" s="2">
        <f t="shared" si="10"/>
        <v>9.3765719999999995</v>
      </c>
      <c r="J268"/>
      <c r="K268"/>
      <c r="L268"/>
      <c r="M268"/>
      <c r="N268"/>
      <c r="O268"/>
      <c r="P268"/>
      <c r="Q268"/>
    </row>
    <row r="269" spans="1:17" ht="25.95" customHeight="1" x14ac:dyDescent="0.25">
      <c r="A269" s="28" t="s">
        <v>32</v>
      </c>
      <c r="B269" s="14">
        <v>5061</v>
      </c>
      <c r="C269" s="28" t="s">
        <v>10</v>
      </c>
      <c r="D269" s="28" t="s">
        <v>214</v>
      </c>
      <c r="E269" s="15" t="s">
        <v>34</v>
      </c>
      <c r="F269" s="16">
        <v>6.8000000000000005E-2</v>
      </c>
      <c r="G269" s="2">
        <v>17.55</v>
      </c>
      <c r="H269" s="2">
        <f t="shared" si="10"/>
        <v>1.1934000000000002</v>
      </c>
      <c r="J269"/>
      <c r="K269"/>
      <c r="L269"/>
      <c r="M269"/>
      <c r="N269"/>
      <c r="O269"/>
      <c r="P269"/>
      <c r="Q269"/>
    </row>
    <row r="270" spans="1:17" ht="39" customHeight="1" thickBot="1" x14ac:dyDescent="0.3">
      <c r="A270" s="28" t="s">
        <v>32</v>
      </c>
      <c r="B270" s="14">
        <v>7243</v>
      </c>
      <c r="C270" s="28" t="s">
        <v>10</v>
      </c>
      <c r="D270" s="28" t="s">
        <v>215</v>
      </c>
      <c r="E270" s="15" t="s">
        <v>11</v>
      </c>
      <c r="F270" s="16">
        <v>0.58530000000000004</v>
      </c>
      <c r="G270" s="2">
        <v>52.42</v>
      </c>
      <c r="H270" s="2">
        <f>F270*G270</f>
        <v>30.681426000000002</v>
      </c>
      <c r="J270"/>
      <c r="K270"/>
      <c r="L270"/>
      <c r="M270"/>
      <c r="N270"/>
      <c r="O270"/>
      <c r="P270"/>
      <c r="Q270"/>
    </row>
    <row r="271" spans="1:17" ht="1.05" customHeight="1" thickTop="1" x14ac:dyDescent="0.25">
      <c r="A271" s="27"/>
      <c r="B271" s="27"/>
      <c r="C271" s="27"/>
      <c r="D271" s="27"/>
      <c r="E271" s="27"/>
      <c r="F271" s="27"/>
      <c r="G271" s="27"/>
      <c r="H271" s="27"/>
      <c r="J271"/>
      <c r="K271"/>
      <c r="L271"/>
      <c r="M271"/>
      <c r="N271"/>
      <c r="O271"/>
      <c r="P271"/>
      <c r="Q271"/>
    </row>
    <row r="272" spans="1:17" s="32" customFormat="1" ht="18" customHeight="1" x14ac:dyDescent="0.25">
      <c r="A272" s="23" t="s">
        <v>1089</v>
      </c>
      <c r="B272" s="5" t="s">
        <v>2</v>
      </c>
      <c r="C272" s="23" t="s">
        <v>3</v>
      </c>
      <c r="D272" s="23" t="s">
        <v>4</v>
      </c>
      <c r="E272" s="6" t="s">
        <v>5</v>
      </c>
      <c r="F272" s="5" t="s">
        <v>6</v>
      </c>
      <c r="G272" s="5" t="s">
        <v>7</v>
      </c>
      <c r="H272" s="5" t="s">
        <v>8</v>
      </c>
      <c r="J272"/>
      <c r="K272"/>
      <c r="L272"/>
      <c r="M272"/>
      <c r="N272"/>
      <c r="O272"/>
      <c r="P272"/>
      <c r="Q272"/>
    </row>
    <row r="273" spans="1:17" s="32" customFormat="1" ht="52.8" x14ac:dyDescent="0.25">
      <c r="A273" s="24" t="s">
        <v>9</v>
      </c>
      <c r="B273" s="7">
        <v>97031</v>
      </c>
      <c r="C273" s="24" t="s">
        <v>10</v>
      </c>
      <c r="D273" s="24" t="s">
        <v>1002</v>
      </c>
      <c r="E273" s="39" t="s">
        <v>19</v>
      </c>
      <c r="F273" s="9">
        <v>1</v>
      </c>
      <c r="G273" s="10">
        <v>171.92</v>
      </c>
      <c r="H273" s="10">
        <f>SUM(H274:H281)</f>
        <v>171.92093134800001</v>
      </c>
      <c r="J273"/>
      <c r="K273"/>
      <c r="L273"/>
      <c r="M273"/>
      <c r="N273"/>
      <c r="O273"/>
      <c r="P273"/>
      <c r="Q273"/>
    </row>
    <row r="274" spans="1:17" ht="25.95" customHeight="1" x14ac:dyDescent="0.25">
      <c r="A274" s="25" t="s">
        <v>12</v>
      </c>
      <c r="B274" s="11">
        <v>91693</v>
      </c>
      <c r="C274" s="25" t="s">
        <v>10</v>
      </c>
      <c r="D274" s="25" t="s">
        <v>27</v>
      </c>
      <c r="E274" s="12" t="s">
        <v>15</v>
      </c>
      <c r="F274" s="13">
        <v>1.4200000000000001E-2</v>
      </c>
      <c r="G274" s="1">
        <v>16.41</v>
      </c>
      <c r="H274" s="1">
        <f t="shared" ref="H274:H280" si="11">F274*G274</f>
        <v>0.23302200000000001</v>
      </c>
      <c r="J274"/>
      <c r="K274"/>
      <c r="L274"/>
      <c r="M274"/>
      <c r="N274"/>
      <c r="O274"/>
      <c r="P274"/>
      <c r="Q274"/>
    </row>
    <row r="275" spans="1:17" ht="24" customHeight="1" x14ac:dyDescent="0.25">
      <c r="A275" s="25" t="s">
        <v>12</v>
      </c>
      <c r="B275" s="11">
        <v>91692</v>
      </c>
      <c r="C275" s="25" t="s">
        <v>10</v>
      </c>
      <c r="D275" s="25" t="s">
        <v>25</v>
      </c>
      <c r="E275" s="12" t="s">
        <v>15</v>
      </c>
      <c r="F275" s="13">
        <v>3.5000000000000001E-3</v>
      </c>
      <c r="G275" s="1">
        <v>17.5</v>
      </c>
      <c r="H275" s="1">
        <f t="shared" si="11"/>
        <v>6.1249999999999999E-2</v>
      </c>
      <c r="J275"/>
      <c r="K275"/>
      <c r="L275"/>
      <c r="M275"/>
      <c r="N275"/>
      <c r="O275"/>
      <c r="P275"/>
      <c r="Q275"/>
    </row>
    <row r="276" spans="1:17" ht="26.4" x14ac:dyDescent="0.25">
      <c r="A276" s="25" t="s">
        <v>12</v>
      </c>
      <c r="B276" s="11">
        <v>88262</v>
      </c>
      <c r="C276" s="25" t="s">
        <v>10</v>
      </c>
      <c r="D276" s="25" t="s">
        <v>23</v>
      </c>
      <c r="E276" s="12" t="s">
        <v>18</v>
      </c>
      <c r="F276" s="13">
        <v>0.32578580000000001</v>
      </c>
      <c r="G276" s="1">
        <v>18.36</v>
      </c>
      <c r="H276" s="1">
        <f t="shared" si="11"/>
        <v>5.9814272879999999</v>
      </c>
      <c r="J276"/>
      <c r="K276"/>
      <c r="L276"/>
      <c r="M276"/>
      <c r="N276"/>
      <c r="O276"/>
      <c r="P276"/>
      <c r="Q276"/>
    </row>
    <row r="277" spans="1:17" ht="26.4" x14ac:dyDescent="0.25">
      <c r="A277" s="25" t="s">
        <v>12</v>
      </c>
      <c r="B277" s="11">
        <v>88239</v>
      </c>
      <c r="C277" s="25" t="s">
        <v>10</v>
      </c>
      <c r="D277" s="25" t="s">
        <v>21</v>
      </c>
      <c r="E277" s="12" t="s">
        <v>17</v>
      </c>
      <c r="F277" s="13">
        <v>0.3386593</v>
      </c>
      <c r="G277" s="1">
        <v>14.2</v>
      </c>
      <c r="H277" s="1">
        <f t="shared" si="11"/>
        <v>4.8089620599999998</v>
      </c>
      <c r="J277"/>
      <c r="K277"/>
      <c r="L277"/>
      <c r="M277"/>
      <c r="N277"/>
      <c r="O277"/>
      <c r="P277"/>
      <c r="Q277"/>
    </row>
    <row r="278" spans="1:17" ht="25.95" customHeight="1" x14ac:dyDescent="0.25">
      <c r="A278" s="28" t="s">
        <v>32</v>
      </c>
      <c r="B278" s="14">
        <v>37525</v>
      </c>
      <c r="C278" s="28" t="s">
        <v>10</v>
      </c>
      <c r="D278" s="28" t="s">
        <v>178</v>
      </c>
      <c r="E278" s="15" t="s">
        <v>19</v>
      </c>
      <c r="F278" s="16">
        <v>1.1000000000000001</v>
      </c>
      <c r="G278" s="2">
        <v>3.12</v>
      </c>
      <c r="H278" s="2">
        <f t="shared" si="11"/>
        <v>3.4320000000000004</v>
      </c>
      <c r="J278"/>
      <c r="K278"/>
      <c r="L278"/>
      <c r="M278"/>
      <c r="N278"/>
      <c r="O278"/>
      <c r="P278"/>
      <c r="Q278"/>
    </row>
    <row r="279" spans="1:17" x14ac:dyDescent="0.25">
      <c r="A279" s="28" t="s">
        <v>32</v>
      </c>
      <c r="B279" s="14">
        <v>5068</v>
      </c>
      <c r="C279" s="28" t="s">
        <v>10</v>
      </c>
      <c r="D279" s="28" t="s">
        <v>33</v>
      </c>
      <c r="E279" s="15" t="s">
        <v>34</v>
      </c>
      <c r="F279" s="16">
        <v>0.03</v>
      </c>
      <c r="G279" s="2">
        <v>17.850000000000001</v>
      </c>
      <c r="H279" s="2">
        <f t="shared" si="11"/>
        <v>0.53549999999999998</v>
      </c>
      <c r="J279"/>
      <c r="K279"/>
      <c r="L279"/>
      <c r="M279"/>
      <c r="N279"/>
      <c r="O279"/>
      <c r="P279"/>
      <c r="Q279"/>
    </row>
    <row r="280" spans="1:17" ht="26.4" x14ac:dyDescent="0.25">
      <c r="A280" s="28" t="s">
        <v>32</v>
      </c>
      <c r="B280" s="14">
        <v>4491</v>
      </c>
      <c r="C280" s="28" t="s">
        <v>10</v>
      </c>
      <c r="D280" s="28" t="s">
        <v>38</v>
      </c>
      <c r="E280" s="15" t="s">
        <v>19</v>
      </c>
      <c r="F280" s="16">
        <v>2.0939999999999999</v>
      </c>
      <c r="G280" s="2">
        <v>12.24</v>
      </c>
      <c r="H280" s="2">
        <f t="shared" si="11"/>
        <v>25.630559999999999</v>
      </c>
      <c r="J280"/>
      <c r="K280"/>
      <c r="L280"/>
      <c r="M280"/>
      <c r="N280"/>
      <c r="O280"/>
      <c r="P280"/>
      <c r="Q280"/>
    </row>
    <row r="281" spans="1:17" ht="39" customHeight="1" thickBot="1" x14ac:dyDescent="0.3">
      <c r="A281" s="28" t="s">
        <v>32</v>
      </c>
      <c r="B281" s="14">
        <v>3993</v>
      </c>
      <c r="C281" s="28" t="s">
        <v>10</v>
      </c>
      <c r="D281" s="28" t="s">
        <v>1003</v>
      </c>
      <c r="E281" s="15" t="s">
        <v>1004</v>
      </c>
      <c r="F281" s="16">
        <v>0.44900000000000001</v>
      </c>
      <c r="G281" s="2">
        <v>292.29000000000002</v>
      </c>
      <c r="H281" s="2">
        <f>F281*G281</f>
        <v>131.23821000000001</v>
      </c>
      <c r="J281"/>
      <c r="K281"/>
      <c r="L281"/>
      <c r="M281"/>
      <c r="N281"/>
      <c r="O281"/>
      <c r="P281"/>
      <c r="Q281"/>
    </row>
    <row r="282" spans="1:17" ht="1.05" customHeight="1" thickTop="1" x14ac:dyDescent="0.25">
      <c r="A282" s="27"/>
      <c r="B282" s="27"/>
      <c r="C282" s="27"/>
      <c r="D282" s="27"/>
      <c r="E282" s="27"/>
      <c r="F282" s="27"/>
      <c r="G282" s="27"/>
      <c r="H282" s="27"/>
      <c r="J282"/>
      <c r="K282"/>
      <c r="L282"/>
      <c r="M282"/>
      <c r="N282"/>
      <c r="O282"/>
      <c r="P282"/>
      <c r="Q282"/>
    </row>
    <row r="283" spans="1:17" ht="22.8" customHeight="1" thickBot="1" x14ac:dyDescent="0.3">
      <c r="A283" s="30" t="s">
        <v>216</v>
      </c>
      <c r="B283" s="30"/>
      <c r="C283" s="30"/>
      <c r="D283" s="30" t="s">
        <v>217</v>
      </c>
      <c r="E283" s="29"/>
      <c r="F283" s="3"/>
      <c r="G283" s="30"/>
      <c r="H283" s="4"/>
      <c r="J283"/>
      <c r="K283"/>
      <c r="L283"/>
      <c r="M283"/>
      <c r="N283"/>
      <c r="O283"/>
      <c r="P283"/>
      <c r="Q283"/>
    </row>
    <row r="284" spans="1:17" ht="1.05" customHeight="1" thickTop="1" x14ac:dyDescent="0.25">
      <c r="A284" s="27"/>
      <c r="B284" s="27"/>
      <c r="C284" s="27"/>
      <c r="D284" s="27"/>
      <c r="E284" s="27"/>
      <c r="F284" s="27"/>
      <c r="G284" s="27"/>
      <c r="H284" s="27"/>
      <c r="J284"/>
      <c r="K284"/>
      <c r="L284"/>
      <c r="M284"/>
      <c r="N284"/>
      <c r="O284"/>
      <c r="P284"/>
      <c r="Q284"/>
    </row>
    <row r="285" spans="1:17" s="35" customFormat="1" ht="18" customHeight="1" x14ac:dyDescent="0.25">
      <c r="A285" s="23" t="s">
        <v>1090</v>
      </c>
      <c r="B285" s="5" t="s">
        <v>2</v>
      </c>
      <c r="C285" s="23" t="s">
        <v>3</v>
      </c>
      <c r="D285" s="23" t="s">
        <v>4</v>
      </c>
      <c r="E285" s="6" t="s">
        <v>5</v>
      </c>
      <c r="F285" s="5" t="s">
        <v>6</v>
      </c>
      <c r="G285" s="5" t="s">
        <v>7</v>
      </c>
      <c r="H285" s="5" t="s">
        <v>8</v>
      </c>
      <c r="J285"/>
      <c r="K285"/>
      <c r="L285"/>
      <c r="M285"/>
      <c r="N285"/>
      <c r="O285"/>
      <c r="P285"/>
      <c r="Q285"/>
    </row>
    <row r="286" spans="1:17" s="35" customFormat="1" ht="39" customHeight="1" x14ac:dyDescent="0.25">
      <c r="A286" s="24" t="s">
        <v>9</v>
      </c>
      <c r="B286" s="7">
        <v>97647</v>
      </c>
      <c r="C286" s="24" t="s">
        <v>10</v>
      </c>
      <c r="D286" s="24" t="s">
        <v>218</v>
      </c>
      <c r="E286" s="8" t="s">
        <v>11</v>
      </c>
      <c r="F286" s="9">
        <v>1</v>
      </c>
      <c r="G286" s="10">
        <v>4.21</v>
      </c>
      <c r="H286" s="10">
        <f>SUM(H287:H288)</f>
        <v>4.21</v>
      </c>
      <c r="J286"/>
      <c r="K286"/>
      <c r="L286"/>
      <c r="M286"/>
      <c r="N286"/>
      <c r="O286"/>
      <c r="P286"/>
      <c r="Q286"/>
    </row>
    <row r="287" spans="1:17" s="35" customFormat="1" ht="24" customHeight="1" x14ac:dyDescent="0.25">
      <c r="A287" s="25" t="s">
        <v>12</v>
      </c>
      <c r="B287" s="11" t="s">
        <v>13</v>
      </c>
      <c r="C287" s="25" t="s">
        <v>10</v>
      </c>
      <c r="D287" s="25" t="s">
        <v>14</v>
      </c>
      <c r="E287" s="12" t="s">
        <v>15</v>
      </c>
      <c r="F287" s="13">
        <v>0.1153</v>
      </c>
      <c r="G287" s="1">
        <v>24.33</v>
      </c>
      <c r="H287" s="1">
        <f t="shared" ref="H287:H288" si="12">TRUNC(F287*G287,2)</f>
        <v>2.8</v>
      </c>
      <c r="J287"/>
      <c r="K287"/>
      <c r="L287"/>
      <c r="M287"/>
      <c r="N287"/>
      <c r="O287"/>
      <c r="P287"/>
      <c r="Q287"/>
    </row>
    <row r="288" spans="1:17" s="35" customFormat="1" ht="24" customHeight="1" thickBot="1" x14ac:dyDescent="0.3">
      <c r="A288" s="25" t="s">
        <v>12</v>
      </c>
      <c r="B288" s="11" t="s">
        <v>219</v>
      </c>
      <c r="C288" s="25" t="s">
        <v>10</v>
      </c>
      <c r="D288" s="25" t="s">
        <v>220</v>
      </c>
      <c r="E288" s="12" t="s">
        <v>15</v>
      </c>
      <c r="F288" s="13">
        <v>4.0800000000000003E-2</v>
      </c>
      <c r="G288" s="1">
        <v>34.58</v>
      </c>
      <c r="H288" s="1">
        <f t="shared" si="12"/>
        <v>1.41</v>
      </c>
      <c r="J288"/>
      <c r="K288"/>
      <c r="L288"/>
      <c r="M288"/>
      <c r="N288"/>
      <c r="O288"/>
      <c r="P288"/>
      <c r="Q288"/>
    </row>
    <row r="289" spans="1:17" ht="1.05" customHeight="1" thickTop="1" x14ac:dyDescent="0.25">
      <c r="A289" s="27"/>
      <c r="B289" s="27"/>
      <c r="C289" s="27"/>
      <c r="D289" s="27"/>
      <c r="E289" s="27"/>
      <c r="F289" s="27"/>
      <c r="G289" s="27"/>
      <c r="H289" s="27"/>
      <c r="J289"/>
      <c r="K289"/>
      <c r="L289"/>
      <c r="M289"/>
      <c r="N289"/>
      <c r="O289"/>
      <c r="P289"/>
      <c r="Q289"/>
    </row>
    <row r="290" spans="1:17" s="35" customFormat="1" ht="18" customHeight="1" x14ac:dyDescent="0.25">
      <c r="A290" s="23" t="s">
        <v>1091</v>
      </c>
      <c r="B290" s="5" t="s">
        <v>2</v>
      </c>
      <c r="C290" s="23" t="s">
        <v>3</v>
      </c>
      <c r="D290" s="23" t="s">
        <v>4</v>
      </c>
      <c r="E290" s="6" t="s">
        <v>5</v>
      </c>
      <c r="F290" s="5" t="s">
        <v>6</v>
      </c>
      <c r="G290" s="5" t="s">
        <v>7</v>
      </c>
      <c r="H290" s="5" t="s">
        <v>8</v>
      </c>
      <c r="J290"/>
      <c r="K290"/>
      <c r="L290"/>
      <c r="M290"/>
      <c r="N290"/>
      <c r="O290"/>
      <c r="P290"/>
      <c r="Q290"/>
    </row>
    <row r="291" spans="1:17" ht="52.05" customHeight="1" x14ac:dyDescent="0.25">
      <c r="A291" s="24" t="s">
        <v>9</v>
      </c>
      <c r="B291" s="7">
        <v>100982</v>
      </c>
      <c r="C291" s="24" t="s">
        <v>10</v>
      </c>
      <c r="D291" s="24" t="s">
        <v>221</v>
      </c>
      <c r="E291" s="8" t="s">
        <v>30</v>
      </c>
      <c r="F291" s="9">
        <v>1</v>
      </c>
      <c r="G291" s="10">
        <f>H291</f>
        <v>8.36</v>
      </c>
      <c r="H291" s="10">
        <f>SUM(H292:H295)</f>
        <v>8.36</v>
      </c>
      <c r="J291"/>
      <c r="K291"/>
      <c r="L291"/>
      <c r="M291"/>
      <c r="N291"/>
      <c r="O291"/>
      <c r="P291"/>
      <c r="Q291"/>
    </row>
    <row r="292" spans="1:17" ht="39" customHeight="1" x14ac:dyDescent="0.25">
      <c r="A292" s="25" t="s">
        <v>12</v>
      </c>
      <c r="B292" s="11" t="s">
        <v>222</v>
      </c>
      <c r="C292" s="25" t="s">
        <v>10</v>
      </c>
      <c r="D292" s="25" t="s">
        <v>223</v>
      </c>
      <c r="E292" s="12" t="s">
        <v>18</v>
      </c>
      <c r="F292" s="13">
        <v>8.3000000000000001E-3</v>
      </c>
      <c r="G292" s="1">
        <v>84.66</v>
      </c>
      <c r="H292" s="1">
        <f t="shared" ref="H292:H295" si="13">TRUNC(F292*G292,2)</f>
        <v>0.7</v>
      </c>
      <c r="J292"/>
      <c r="K292"/>
      <c r="L292"/>
      <c r="M292"/>
      <c r="N292"/>
      <c r="O292"/>
      <c r="P292"/>
      <c r="Q292"/>
    </row>
    <row r="293" spans="1:17" ht="39" customHeight="1" x14ac:dyDescent="0.25">
      <c r="A293" s="25" t="s">
        <v>12</v>
      </c>
      <c r="B293" s="11" t="s">
        <v>224</v>
      </c>
      <c r="C293" s="25" t="s">
        <v>10</v>
      </c>
      <c r="D293" s="25" t="s">
        <v>225</v>
      </c>
      <c r="E293" s="12" t="s">
        <v>17</v>
      </c>
      <c r="F293" s="13">
        <v>1.0500000000000001E-2</v>
      </c>
      <c r="G293" s="1">
        <v>99</v>
      </c>
      <c r="H293" s="1">
        <f t="shared" si="13"/>
        <v>1.03</v>
      </c>
      <c r="J293"/>
      <c r="K293"/>
      <c r="L293"/>
      <c r="M293"/>
      <c r="N293"/>
      <c r="O293"/>
      <c r="P293"/>
      <c r="Q293"/>
    </row>
    <row r="294" spans="1:17" ht="64.95" customHeight="1" x14ac:dyDescent="0.25">
      <c r="A294" s="25" t="s">
        <v>12</v>
      </c>
      <c r="B294" s="11" t="s">
        <v>226</v>
      </c>
      <c r="C294" s="25" t="s">
        <v>10</v>
      </c>
      <c r="D294" s="25" t="s">
        <v>227</v>
      </c>
      <c r="E294" s="12" t="s">
        <v>18</v>
      </c>
      <c r="F294" s="13">
        <v>1.9800000000000002E-2</v>
      </c>
      <c r="G294" s="1">
        <v>280.60000000000002</v>
      </c>
      <c r="H294" s="1">
        <f t="shared" si="13"/>
        <v>5.55</v>
      </c>
      <c r="J294"/>
      <c r="K294"/>
      <c r="L294"/>
      <c r="M294"/>
      <c r="N294"/>
      <c r="O294"/>
      <c r="P294"/>
      <c r="Q294"/>
    </row>
    <row r="295" spans="1:17" ht="64.95" customHeight="1" thickBot="1" x14ac:dyDescent="0.3">
      <c r="A295" s="25" t="s">
        <v>12</v>
      </c>
      <c r="B295" s="11" t="s">
        <v>228</v>
      </c>
      <c r="C295" s="25" t="s">
        <v>10</v>
      </c>
      <c r="D295" s="25" t="s">
        <v>229</v>
      </c>
      <c r="E295" s="12" t="s">
        <v>17</v>
      </c>
      <c r="F295" s="13">
        <v>1.38E-2</v>
      </c>
      <c r="G295" s="1">
        <v>78.81</v>
      </c>
      <c r="H295" s="1">
        <f t="shared" si="13"/>
        <v>1.08</v>
      </c>
      <c r="J295"/>
      <c r="K295"/>
      <c r="L295"/>
      <c r="M295"/>
      <c r="N295"/>
      <c r="O295"/>
      <c r="P295"/>
      <c r="Q295"/>
    </row>
    <row r="296" spans="1:17" ht="1.05" customHeight="1" thickTop="1" x14ac:dyDescent="0.25">
      <c r="A296" s="27"/>
      <c r="B296" s="27"/>
      <c r="C296" s="27"/>
      <c r="D296" s="27"/>
      <c r="E296" s="27"/>
      <c r="F296" s="27"/>
      <c r="G296" s="27"/>
      <c r="H296" s="27"/>
      <c r="J296"/>
      <c r="K296"/>
      <c r="L296"/>
      <c r="M296"/>
      <c r="N296"/>
      <c r="O296"/>
      <c r="P296"/>
      <c r="Q296"/>
    </row>
    <row r="297" spans="1:17" ht="18" customHeight="1" x14ac:dyDescent="0.25">
      <c r="A297" s="23" t="s">
        <v>1092</v>
      </c>
      <c r="B297" s="5" t="s">
        <v>2</v>
      </c>
      <c r="C297" s="23" t="s">
        <v>3</v>
      </c>
      <c r="D297" s="23" t="s">
        <v>4</v>
      </c>
      <c r="E297" s="6" t="s">
        <v>5</v>
      </c>
      <c r="F297" s="5" t="s">
        <v>6</v>
      </c>
      <c r="G297" s="5" t="s">
        <v>7</v>
      </c>
      <c r="H297" s="5" t="s">
        <v>8</v>
      </c>
      <c r="J297"/>
      <c r="K297"/>
      <c r="L297"/>
      <c r="M297"/>
      <c r="N297"/>
      <c r="O297"/>
      <c r="P297"/>
      <c r="Q297"/>
    </row>
    <row r="298" spans="1:17" ht="25.95" customHeight="1" x14ac:dyDescent="0.25">
      <c r="A298" s="24" t="s">
        <v>9</v>
      </c>
      <c r="B298" s="7" t="s">
        <v>230</v>
      </c>
      <c r="C298" s="24" t="s">
        <v>10</v>
      </c>
      <c r="D298" s="24" t="s">
        <v>231</v>
      </c>
      <c r="E298" s="8" t="s">
        <v>11</v>
      </c>
      <c r="F298" s="9">
        <v>1</v>
      </c>
      <c r="G298" s="37">
        <v>26.49</v>
      </c>
      <c r="H298" s="10">
        <f>SUM(H299:H300)</f>
        <v>26.49</v>
      </c>
      <c r="J298"/>
      <c r="K298"/>
      <c r="L298"/>
      <c r="M298"/>
      <c r="N298"/>
      <c r="O298"/>
      <c r="P298"/>
      <c r="Q298"/>
    </row>
    <row r="299" spans="1:17" ht="25.95" customHeight="1" x14ac:dyDescent="0.25">
      <c r="A299" s="25" t="s">
        <v>12</v>
      </c>
      <c r="B299" s="11" t="s">
        <v>232</v>
      </c>
      <c r="C299" s="25" t="s">
        <v>10</v>
      </c>
      <c r="D299" s="25" t="s">
        <v>233</v>
      </c>
      <c r="E299" s="12" t="s">
        <v>15</v>
      </c>
      <c r="F299" s="13">
        <v>0.2301</v>
      </c>
      <c r="G299" s="1">
        <v>33.33</v>
      </c>
      <c r="H299" s="1">
        <f t="shared" ref="H299:H300" si="14">TRUNC(F299*G299,2)</f>
        <v>7.66</v>
      </c>
      <c r="J299"/>
      <c r="K299"/>
      <c r="L299"/>
      <c r="M299"/>
      <c r="N299"/>
      <c r="O299"/>
      <c r="P299"/>
      <c r="Q299"/>
    </row>
    <row r="300" spans="1:17" ht="24" customHeight="1" thickBot="1" x14ac:dyDescent="0.3">
      <c r="A300" s="25" t="s">
        <v>12</v>
      </c>
      <c r="B300" s="11" t="s">
        <v>13</v>
      </c>
      <c r="C300" s="25" t="s">
        <v>10</v>
      </c>
      <c r="D300" s="25" t="s">
        <v>14</v>
      </c>
      <c r="E300" s="12" t="s">
        <v>15</v>
      </c>
      <c r="F300" s="13">
        <v>0.77400000000000002</v>
      </c>
      <c r="G300" s="1">
        <v>24.33</v>
      </c>
      <c r="H300" s="1">
        <f t="shared" si="14"/>
        <v>18.829999999999998</v>
      </c>
      <c r="J300"/>
      <c r="K300"/>
      <c r="L300"/>
      <c r="M300"/>
      <c r="N300"/>
      <c r="O300"/>
      <c r="P300"/>
      <c r="Q300"/>
    </row>
    <row r="301" spans="1:17" ht="1.05" customHeight="1" thickTop="1" x14ac:dyDescent="0.25">
      <c r="A301" s="27"/>
      <c r="B301" s="27"/>
      <c r="C301" s="27"/>
      <c r="D301" s="27"/>
      <c r="E301" s="27"/>
      <c r="F301" s="27"/>
      <c r="G301" s="27"/>
      <c r="H301" s="27"/>
      <c r="J301"/>
      <c r="K301"/>
      <c r="L301"/>
      <c r="M301"/>
      <c r="N301"/>
      <c r="O301"/>
      <c r="P301"/>
      <c r="Q301"/>
    </row>
    <row r="302" spans="1:17" s="35" customFormat="1" ht="18" customHeight="1" x14ac:dyDescent="0.25">
      <c r="A302" s="23" t="s">
        <v>1093</v>
      </c>
      <c r="B302" s="5" t="s">
        <v>2</v>
      </c>
      <c r="C302" s="23" t="s">
        <v>3</v>
      </c>
      <c r="D302" s="23" t="s">
        <v>4</v>
      </c>
      <c r="E302" s="6" t="s">
        <v>5</v>
      </c>
      <c r="F302" s="5" t="s">
        <v>6</v>
      </c>
      <c r="G302" s="5" t="s">
        <v>7</v>
      </c>
      <c r="H302" s="5" t="s">
        <v>8</v>
      </c>
      <c r="J302"/>
      <c r="K302"/>
      <c r="L302"/>
      <c r="M302"/>
      <c r="N302"/>
      <c r="O302"/>
      <c r="P302"/>
      <c r="Q302"/>
    </row>
    <row r="303" spans="1:17" ht="25.95" customHeight="1" x14ac:dyDescent="0.25">
      <c r="A303" s="24" t="s">
        <v>9</v>
      </c>
      <c r="B303" s="7" t="s">
        <v>234</v>
      </c>
      <c r="C303" s="24" t="s">
        <v>10</v>
      </c>
      <c r="D303" s="24" t="s">
        <v>235</v>
      </c>
      <c r="E303" s="8" t="s">
        <v>31</v>
      </c>
      <c r="F303" s="9">
        <v>1</v>
      </c>
      <c r="G303" s="10">
        <v>14.82</v>
      </c>
      <c r="H303" s="10">
        <f>SUM(H304:H305)</f>
        <v>14.82</v>
      </c>
      <c r="J303"/>
      <c r="K303"/>
      <c r="L303"/>
      <c r="M303"/>
      <c r="N303"/>
      <c r="O303"/>
      <c r="P303"/>
      <c r="Q303"/>
    </row>
    <row r="304" spans="1:17" ht="25.95" customHeight="1" x14ac:dyDescent="0.25">
      <c r="A304" s="25" t="s">
        <v>12</v>
      </c>
      <c r="B304" s="11" t="s">
        <v>236</v>
      </c>
      <c r="C304" s="25" t="s">
        <v>10</v>
      </c>
      <c r="D304" s="25" t="s">
        <v>237</v>
      </c>
      <c r="E304" s="12" t="s">
        <v>15</v>
      </c>
      <c r="F304" s="13">
        <v>0.14480000000000001</v>
      </c>
      <c r="G304" s="1">
        <v>33.630000000000003</v>
      </c>
      <c r="H304" s="1">
        <f t="shared" ref="H304:H305" si="15">TRUNC(F304*G304,2)</f>
        <v>4.8600000000000003</v>
      </c>
      <c r="J304"/>
      <c r="K304"/>
      <c r="L304"/>
      <c r="M304"/>
      <c r="N304"/>
      <c r="O304"/>
      <c r="P304"/>
      <c r="Q304"/>
    </row>
    <row r="305" spans="1:17" ht="24" customHeight="1" thickBot="1" x14ac:dyDescent="0.3">
      <c r="A305" s="25" t="s">
        <v>12</v>
      </c>
      <c r="B305" s="11" t="s">
        <v>13</v>
      </c>
      <c r="C305" s="25" t="s">
        <v>10</v>
      </c>
      <c r="D305" s="25" t="s">
        <v>14</v>
      </c>
      <c r="E305" s="12" t="s">
        <v>15</v>
      </c>
      <c r="F305" s="13">
        <v>0.40960000000000002</v>
      </c>
      <c r="G305" s="1">
        <v>24.33</v>
      </c>
      <c r="H305" s="1">
        <f t="shared" si="15"/>
        <v>9.9600000000000009</v>
      </c>
      <c r="J305"/>
      <c r="K305"/>
      <c r="L305"/>
      <c r="M305"/>
      <c r="N305"/>
      <c r="O305"/>
      <c r="P305"/>
      <c r="Q305"/>
    </row>
    <row r="306" spans="1:17" ht="1.05" customHeight="1" thickTop="1" x14ac:dyDescent="0.25">
      <c r="A306" s="27"/>
      <c r="B306" s="27"/>
      <c r="C306" s="27"/>
      <c r="D306" s="27"/>
      <c r="E306" s="27"/>
      <c r="F306" s="27"/>
      <c r="G306" s="27"/>
      <c r="H306" s="27"/>
      <c r="J306"/>
      <c r="K306"/>
      <c r="L306"/>
      <c r="M306"/>
      <c r="N306"/>
      <c r="O306"/>
      <c r="P306"/>
      <c r="Q306"/>
    </row>
    <row r="307" spans="1:17" ht="18" customHeight="1" x14ac:dyDescent="0.25">
      <c r="A307" s="23" t="s">
        <v>1094</v>
      </c>
      <c r="B307" s="5" t="s">
        <v>2</v>
      </c>
      <c r="C307" s="23" t="s">
        <v>3</v>
      </c>
      <c r="D307" s="23" t="s">
        <v>4</v>
      </c>
      <c r="E307" s="6" t="s">
        <v>5</v>
      </c>
      <c r="F307" s="5" t="s">
        <v>6</v>
      </c>
      <c r="G307" s="5" t="s">
        <v>7</v>
      </c>
      <c r="H307" s="5" t="s">
        <v>8</v>
      </c>
      <c r="J307"/>
      <c r="K307"/>
      <c r="L307"/>
      <c r="M307"/>
      <c r="N307"/>
      <c r="O307"/>
      <c r="P307"/>
      <c r="Q307"/>
    </row>
    <row r="308" spans="1:17" ht="25.95" customHeight="1" x14ac:dyDescent="0.25">
      <c r="A308" s="24" t="s">
        <v>9</v>
      </c>
      <c r="B308" s="7" t="s">
        <v>238</v>
      </c>
      <c r="C308" s="24" t="s">
        <v>10</v>
      </c>
      <c r="D308" s="24" t="s">
        <v>239</v>
      </c>
      <c r="E308" s="8" t="s">
        <v>31</v>
      </c>
      <c r="F308" s="9">
        <v>1</v>
      </c>
      <c r="G308" s="10">
        <v>10.81</v>
      </c>
      <c r="H308" s="10">
        <f>SUM(H309:H310)</f>
        <v>10.809999999999999</v>
      </c>
      <c r="J308"/>
      <c r="K308"/>
      <c r="L308"/>
      <c r="M308"/>
      <c r="N308"/>
      <c r="O308"/>
      <c r="P308"/>
      <c r="Q308"/>
    </row>
    <row r="309" spans="1:17" ht="25.95" customHeight="1" x14ac:dyDescent="0.25">
      <c r="A309" s="25" t="s">
        <v>12</v>
      </c>
      <c r="B309" s="11" t="s">
        <v>236</v>
      </c>
      <c r="C309" s="25" t="s">
        <v>10</v>
      </c>
      <c r="D309" s="25" t="s">
        <v>237</v>
      </c>
      <c r="E309" s="12" t="s">
        <v>15</v>
      </c>
      <c r="F309" s="13">
        <v>0.1056</v>
      </c>
      <c r="G309" s="1">
        <v>33.630000000000003</v>
      </c>
      <c r="H309" s="1">
        <f t="shared" ref="H309:H310" si="16">TRUNC(F309*G309,2)</f>
        <v>3.55</v>
      </c>
      <c r="J309"/>
      <c r="K309"/>
      <c r="L309"/>
      <c r="M309"/>
      <c r="N309"/>
      <c r="O309"/>
      <c r="P309"/>
      <c r="Q309"/>
    </row>
    <row r="310" spans="1:17" ht="24" customHeight="1" thickBot="1" x14ac:dyDescent="0.3">
      <c r="A310" s="25" t="s">
        <v>12</v>
      </c>
      <c r="B310" s="11" t="s">
        <v>13</v>
      </c>
      <c r="C310" s="25" t="s">
        <v>10</v>
      </c>
      <c r="D310" s="25" t="s">
        <v>14</v>
      </c>
      <c r="E310" s="12" t="s">
        <v>15</v>
      </c>
      <c r="F310" s="13">
        <v>0.29859999999999998</v>
      </c>
      <c r="G310" s="1">
        <v>24.33</v>
      </c>
      <c r="H310" s="1">
        <f t="shared" si="16"/>
        <v>7.26</v>
      </c>
      <c r="J310"/>
      <c r="K310"/>
      <c r="L310"/>
      <c r="M310"/>
      <c r="N310"/>
      <c r="O310"/>
      <c r="P310"/>
      <c r="Q310"/>
    </row>
    <row r="311" spans="1:17" ht="1.05" customHeight="1" thickTop="1" thickBot="1" x14ac:dyDescent="0.3">
      <c r="A311" s="27"/>
      <c r="B311" s="27"/>
      <c r="C311" s="27"/>
      <c r="D311" s="27"/>
      <c r="E311" s="27"/>
      <c r="F311" s="27"/>
      <c r="G311" s="27"/>
      <c r="H311" s="27"/>
      <c r="J311"/>
      <c r="K311"/>
      <c r="L311"/>
      <c r="M311"/>
      <c r="N311"/>
      <c r="O311"/>
      <c r="P311"/>
      <c r="Q311"/>
    </row>
    <row r="312" spans="1:17" ht="1.05" customHeight="1" thickTop="1" x14ac:dyDescent="0.25">
      <c r="A312" s="27"/>
      <c r="B312" s="27"/>
      <c r="C312" s="27"/>
      <c r="D312" s="27"/>
      <c r="E312" s="27"/>
      <c r="F312" s="27"/>
      <c r="G312" s="27"/>
      <c r="H312" s="27"/>
      <c r="J312"/>
      <c r="K312"/>
      <c r="L312"/>
      <c r="M312"/>
      <c r="N312"/>
      <c r="O312"/>
      <c r="P312"/>
      <c r="Q312"/>
    </row>
    <row r="313" spans="1:17" ht="18" customHeight="1" x14ac:dyDescent="0.25">
      <c r="A313" s="23" t="s">
        <v>1095</v>
      </c>
      <c r="B313" s="5" t="s">
        <v>2</v>
      </c>
      <c r="C313" s="23" t="s">
        <v>3</v>
      </c>
      <c r="D313" s="23" t="s">
        <v>4</v>
      </c>
      <c r="E313" s="6" t="s">
        <v>5</v>
      </c>
      <c r="F313" s="5" t="s">
        <v>6</v>
      </c>
      <c r="G313" s="5" t="s">
        <v>7</v>
      </c>
      <c r="H313" s="5" t="s">
        <v>8</v>
      </c>
      <c r="J313"/>
      <c r="K313"/>
      <c r="L313"/>
      <c r="M313"/>
      <c r="N313"/>
      <c r="O313"/>
      <c r="P313"/>
      <c r="Q313"/>
    </row>
    <row r="314" spans="1:17" ht="39" customHeight="1" x14ac:dyDescent="0.25">
      <c r="A314" s="24" t="s">
        <v>9</v>
      </c>
      <c r="B314" s="7" t="s">
        <v>244</v>
      </c>
      <c r="C314" s="24" t="s">
        <v>10</v>
      </c>
      <c r="D314" s="24" t="s">
        <v>245</v>
      </c>
      <c r="E314" s="8" t="s">
        <v>19</v>
      </c>
      <c r="F314" s="9">
        <v>1</v>
      </c>
      <c r="G314" s="10">
        <v>0.59</v>
      </c>
      <c r="H314" s="10">
        <f>SUM(H315:H316)</f>
        <v>0.59000000000000008</v>
      </c>
      <c r="J314"/>
      <c r="K314"/>
      <c r="L314"/>
      <c r="M314"/>
      <c r="N314"/>
      <c r="O314"/>
      <c r="P314"/>
      <c r="Q314"/>
    </row>
    <row r="315" spans="1:17" ht="25.95" customHeight="1" x14ac:dyDescent="0.25">
      <c r="A315" s="25" t="s">
        <v>12</v>
      </c>
      <c r="B315" s="11" t="s">
        <v>236</v>
      </c>
      <c r="C315" s="25" t="s">
        <v>10</v>
      </c>
      <c r="D315" s="25" t="s">
        <v>237</v>
      </c>
      <c r="E315" s="12" t="s">
        <v>15</v>
      </c>
      <c r="F315" s="13">
        <v>5.8999999999999999E-3</v>
      </c>
      <c r="G315" s="1">
        <v>33.630000000000003</v>
      </c>
      <c r="H315" s="1">
        <f t="shared" ref="H315:H316" si="17">TRUNC(F315*G315,2)</f>
        <v>0.19</v>
      </c>
      <c r="J315"/>
      <c r="K315"/>
      <c r="L315"/>
      <c r="M315"/>
      <c r="N315"/>
      <c r="O315"/>
      <c r="P315"/>
      <c r="Q315"/>
    </row>
    <row r="316" spans="1:17" ht="24" customHeight="1" thickBot="1" x14ac:dyDescent="0.3">
      <c r="A316" s="25" t="s">
        <v>12</v>
      </c>
      <c r="B316" s="11" t="s">
        <v>13</v>
      </c>
      <c r="C316" s="25" t="s">
        <v>10</v>
      </c>
      <c r="D316" s="25" t="s">
        <v>14</v>
      </c>
      <c r="E316" s="12" t="s">
        <v>15</v>
      </c>
      <c r="F316" s="13">
        <v>1.66E-2</v>
      </c>
      <c r="G316" s="1">
        <v>24.33</v>
      </c>
      <c r="H316" s="1">
        <f t="shared" si="17"/>
        <v>0.4</v>
      </c>
      <c r="J316"/>
      <c r="K316"/>
      <c r="L316"/>
      <c r="M316"/>
      <c r="N316"/>
      <c r="O316"/>
      <c r="P316"/>
      <c r="Q316"/>
    </row>
    <row r="317" spans="1:17" ht="1.05" customHeight="1" thickTop="1" x14ac:dyDescent="0.25">
      <c r="A317" s="27"/>
      <c r="B317" s="27"/>
      <c r="C317" s="27"/>
      <c r="D317" s="27"/>
      <c r="E317" s="27"/>
      <c r="F317" s="27"/>
      <c r="G317" s="27"/>
      <c r="H317" s="27"/>
      <c r="J317"/>
      <c r="K317"/>
      <c r="L317"/>
      <c r="M317"/>
      <c r="N317"/>
      <c r="O317"/>
      <c r="P317"/>
      <c r="Q317"/>
    </row>
    <row r="318" spans="1:17" ht="18" customHeight="1" x14ac:dyDescent="0.25">
      <c r="A318" s="23" t="s">
        <v>1096</v>
      </c>
      <c r="B318" s="5" t="s">
        <v>2</v>
      </c>
      <c r="C318" s="23" t="s">
        <v>3</v>
      </c>
      <c r="D318" s="23" t="s">
        <v>4</v>
      </c>
      <c r="E318" s="6" t="s">
        <v>5</v>
      </c>
      <c r="F318" s="5" t="s">
        <v>6</v>
      </c>
      <c r="G318" s="5" t="s">
        <v>7</v>
      </c>
      <c r="H318" s="5" t="s">
        <v>8</v>
      </c>
      <c r="J318"/>
      <c r="K318"/>
      <c r="L318"/>
      <c r="M318"/>
      <c r="N318"/>
      <c r="O318"/>
      <c r="P318"/>
      <c r="Q318"/>
    </row>
    <row r="319" spans="1:17" ht="25.95" customHeight="1" x14ac:dyDescent="0.25">
      <c r="A319" s="24" t="s">
        <v>9</v>
      </c>
      <c r="B319" s="7">
        <v>104791</v>
      </c>
      <c r="C319" s="24" t="s">
        <v>10</v>
      </c>
      <c r="D319" s="24" t="s">
        <v>1005</v>
      </c>
      <c r="E319" s="8" t="s">
        <v>1004</v>
      </c>
      <c r="F319" s="9">
        <v>1</v>
      </c>
      <c r="G319" s="10">
        <v>6.5</v>
      </c>
      <c r="H319" s="10">
        <f>SUM(H320:H323)</f>
        <v>6.5</v>
      </c>
      <c r="J319"/>
      <c r="K319"/>
      <c r="L319"/>
      <c r="M319"/>
      <c r="N319"/>
      <c r="O319"/>
      <c r="P319"/>
      <c r="Q319"/>
    </row>
    <row r="320" spans="1:17" ht="24" customHeight="1" x14ac:dyDescent="0.25">
      <c r="A320" s="25" t="s">
        <v>12</v>
      </c>
      <c r="B320" s="11">
        <v>102275</v>
      </c>
      <c r="C320" s="25" t="s">
        <v>10</v>
      </c>
      <c r="D320" s="25" t="s">
        <v>251</v>
      </c>
      <c r="E320" s="12" t="s">
        <v>18</v>
      </c>
      <c r="F320" s="13">
        <v>8.3299999999999999E-2</v>
      </c>
      <c r="G320" s="1">
        <v>27.42</v>
      </c>
      <c r="H320" s="1">
        <f t="shared" ref="H320:H323" si="18">TRUNC(F320*G320,2)</f>
        <v>2.2799999999999998</v>
      </c>
      <c r="J320"/>
      <c r="K320"/>
      <c r="L320"/>
      <c r="M320"/>
      <c r="N320"/>
      <c r="O320"/>
      <c r="P320"/>
      <c r="Q320"/>
    </row>
    <row r="321" spans="1:17" ht="24" customHeight="1" x14ac:dyDescent="0.25">
      <c r="A321" s="25" t="s">
        <v>12</v>
      </c>
      <c r="B321" s="11">
        <v>102274</v>
      </c>
      <c r="C321" s="25" t="s">
        <v>10</v>
      </c>
      <c r="D321" s="25" t="s">
        <v>250</v>
      </c>
      <c r="E321" s="12" t="s">
        <v>17</v>
      </c>
      <c r="F321" s="13">
        <v>6.3700000000000007E-2</v>
      </c>
      <c r="G321" s="1">
        <v>25.27</v>
      </c>
      <c r="H321" s="1">
        <f t="shared" si="18"/>
        <v>1.6</v>
      </c>
      <c r="J321"/>
      <c r="K321"/>
      <c r="L321"/>
      <c r="M321"/>
      <c r="N321"/>
      <c r="O321"/>
      <c r="P321"/>
      <c r="Q321"/>
    </row>
    <row r="322" spans="1:17" ht="24" customHeight="1" x14ac:dyDescent="0.25">
      <c r="A322" s="25" t="s">
        <v>12</v>
      </c>
      <c r="B322" s="11">
        <v>88316</v>
      </c>
      <c r="C322" s="25" t="s">
        <v>10</v>
      </c>
      <c r="D322" s="25" t="s">
        <v>14</v>
      </c>
      <c r="E322" s="12" t="s">
        <v>15</v>
      </c>
      <c r="F322" s="13">
        <v>7.6499999999999999E-2</v>
      </c>
      <c r="G322" s="1">
        <v>24.33</v>
      </c>
      <c r="H322" s="1">
        <f t="shared" si="18"/>
        <v>1.86</v>
      </c>
      <c r="J322"/>
      <c r="K322"/>
      <c r="L322"/>
      <c r="M322"/>
      <c r="N322"/>
      <c r="O322"/>
      <c r="P322"/>
      <c r="Q322"/>
    </row>
    <row r="323" spans="1:17" ht="24" customHeight="1" thickBot="1" x14ac:dyDescent="0.3">
      <c r="A323" s="25" t="s">
        <v>12</v>
      </c>
      <c r="B323" s="11">
        <v>88309</v>
      </c>
      <c r="C323" s="25" t="s">
        <v>10</v>
      </c>
      <c r="D323" s="25" t="s">
        <v>241</v>
      </c>
      <c r="E323" s="12" t="s">
        <v>15</v>
      </c>
      <c r="F323" s="13">
        <v>2.2800000000000001E-2</v>
      </c>
      <c r="G323" s="1">
        <v>33.51</v>
      </c>
      <c r="H323" s="1">
        <f t="shared" si="18"/>
        <v>0.76</v>
      </c>
      <c r="J323"/>
      <c r="K323"/>
      <c r="L323"/>
      <c r="M323"/>
      <c r="N323"/>
      <c r="O323"/>
      <c r="P323"/>
      <c r="Q323"/>
    </row>
    <row r="324" spans="1:17" ht="1.05" customHeight="1" thickTop="1" x14ac:dyDescent="0.25">
      <c r="A324" s="27"/>
      <c r="B324" s="27"/>
      <c r="C324" s="27"/>
      <c r="D324" s="27"/>
      <c r="E324" s="27"/>
      <c r="F324" s="27"/>
      <c r="G324" s="27"/>
      <c r="H324" s="27"/>
      <c r="J324"/>
      <c r="K324"/>
      <c r="L324"/>
      <c r="M324"/>
      <c r="N324"/>
      <c r="O324"/>
      <c r="P324"/>
      <c r="Q324"/>
    </row>
    <row r="325" spans="1:17" s="32" customFormat="1" ht="18" customHeight="1" x14ac:dyDescent="0.25">
      <c r="A325" s="23" t="s">
        <v>1097</v>
      </c>
      <c r="B325" s="5" t="s">
        <v>2</v>
      </c>
      <c r="C325" s="23" t="s">
        <v>3</v>
      </c>
      <c r="D325" s="23" t="s">
        <v>4</v>
      </c>
      <c r="E325" s="6" t="s">
        <v>5</v>
      </c>
      <c r="F325" s="5" t="s">
        <v>6</v>
      </c>
      <c r="G325" s="5" t="s">
        <v>7</v>
      </c>
      <c r="H325" s="5" t="s">
        <v>8</v>
      </c>
      <c r="J325"/>
      <c r="K325"/>
      <c r="L325"/>
      <c r="M325"/>
      <c r="N325"/>
      <c r="O325"/>
      <c r="P325"/>
      <c r="Q325"/>
    </row>
    <row r="326" spans="1:17" ht="25.95" customHeight="1" x14ac:dyDescent="0.25">
      <c r="A326" s="24" t="s">
        <v>9</v>
      </c>
      <c r="B326" s="7">
        <v>97645</v>
      </c>
      <c r="C326" s="24" t="s">
        <v>10</v>
      </c>
      <c r="D326" s="24" t="s">
        <v>1006</v>
      </c>
      <c r="E326" s="8" t="s">
        <v>1004</v>
      </c>
      <c r="F326" s="9">
        <v>1</v>
      </c>
      <c r="G326" s="10">
        <v>28.7</v>
      </c>
      <c r="H326" s="10">
        <f>SUM(H327:H328)</f>
        <v>28.700000000000003</v>
      </c>
      <c r="J326"/>
      <c r="K326"/>
      <c r="L326"/>
      <c r="M326"/>
      <c r="N326"/>
      <c r="O326"/>
      <c r="P326"/>
      <c r="Q326"/>
    </row>
    <row r="327" spans="1:17" ht="24" customHeight="1" x14ac:dyDescent="0.25">
      <c r="A327" s="25" t="s">
        <v>12</v>
      </c>
      <c r="B327" s="11">
        <v>88316</v>
      </c>
      <c r="C327" s="25" t="s">
        <v>10</v>
      </c>
      <c r="D327" s="25" t="s">
        <v>14</v>
      </c>
      <c r="E327" s="12" t="s">
        <v>15</v>
      </c>
      <c r="F327" s="13">
        <v>0.79359999999999997</v>
      </c>
      <c r="G327" s="1">
        <v>24.33</v>
      </c>
      <c r="H327" s="1">
        <f t="shared" ref="H327:H328" si="19">TRUNC(F327*G327,2)</f>
        <v>19.3</v>
      </c>
      <c r="J327"/>
      <c r="K327"/>
      <c r="L327"/>
      <c r="M327"/>
      <c r="N327"/>
      <c r="O327"/>
      <c r="P327"/>
      <c r="Q327"/>
    </row>
    <row r="328" spans="1:17" ht="24" customHeight="1" thickBot="1" x14ac:dyDescent="0.3">
      <c r="A328" s="25" t="s">
        <v>12</v>
      </c>
      <c r="B328" s="11">
        <v>88309</v>
      </c>
      <c r="C328" s="25" t="s">
        <v>10</v>
      </c>
      <c r="D328" s="25" t="s">
        <v>241</v>
      </c>
      <c r="E328" s="12" t="s">
        <v>15</v>
      </c>
      <c r="F328" s="13">
        <v>0.28070000000000001</v>
      </c>
      <c r="G328" s="1">
        <v>33.51</v>
      </c>
      <c r="H328" s="1">
        <f t="shared" si="19"/>
        <v>9.4</v>
      </c>
      <c r="J328"/>
      <c r="K328"/>
      <c r="L328"/>
      <c r="M328"/>
      <c r="N328"/>
      <c r="O328"/>
      <c r="P328"/>
      <c r="Q328"/>
    </row>
    <row r="329" spans="1:17" ht="1.05" customHeight="1" thickTop="1" x14ac:dyDescent="0.25">
      <c r="A329" s="27"/>
      <c r="B329" s="27"/>
      <c r="C329" s="27"/>
      <c r="D329" s="27"/>
      <c r="E329" s="27"/>
      <c r="F329" s="27"/>
      <c r="G329" s="27"/>
      <c r="H329" s="27"/>
      <c r="J329"/>
      <c r="K329"/>
      <c r="L329"/>
      <c r="M329"/>
      <c r="N329"/>
      <c r="O329"/>
      <c r="P329"/>
      <c r="Q329"/>
    </row>
    <row r="330" spans="1:17" s="32" customFormat="1" ht="18" customHeight="1" x14ac:dyDescent="0.25">
      <c r="A330" s="23" t="s">
        <v>1098</v>
      </c>
      <c r="B330" s="5" t="s">
        <v>2</v>
      </c>
      <c r="C330" s="23" t="s">
        <v>3</v>
      </c>
      <c r="D330" s="23" t="s">
        <v>4</v>
      </c>
      <c r="E330" s="6" t="s">
        <v>5</v>
      </c>
      <c r="F330" s="5" t="s">
        <v>6</v>
      </c>
      <c r="G330" s="5" t="s">
        <v>7</v>
      </c>
      <c r="H330" s="5" t="s">
        <v>8</v>
      </c>
      <c r="J330"/>
      <c r="K330"/>
      <c r="L330"/>
      <c r="M330"/>
      <c r="N330"/>
      <c r="O330"/>
      <c r="P330"/>
      <c r="Q330"/>
    </row>
    <row r="331" spans="1:17" s="32" customFormat="1" ht="25.95" customHeight="1" x14ac:dyDescent="0.25">
      <c r="A331" s="24" t="s">
        <v>9</v>
      </c>
      <c r="B331" s="7">
        <v>97637</v>
      </c>
      <c r="C331" s="24" t="s">
        <v>10</v>
      </c>
      <c r="D331" s="24" t="s">
        <v>1007</v>
      </c>
      <c r="E331" s="8" t="s">
        <v>1004</v>
      </c>
      <c r="F331" s="9">
        <v>1</v>
      </c>
      <c r="G331" s="10">
        <v>3.21</v>
      </c>
      <c r="H331" s="10">
        <f>SUM(H332:H333)</f>
        <v>3.21</v>
      </c>
      <c r="J331"/>
      <c r="K331"/>
      <c r="L331"/>
      <c r="M331"/>
      <c r="N331"/>
      <c r="O331"/>
      <c r="P331"/>
      <c r="Q331"/>
    </row>
    <row r="332" spans="1:17" ht="24" customHeight="1" x14ac:dyDescent="0.25">
      <c r="A332" s="25" t="s">
        <v>12</v>
      </c>
      <c r="B332" s="11">
        <v>88316</v>
      </c>
      <c r="C332" s="25" t="s">
        <v>10</v>
      </c>
      <c r="D332" s="25" t="s">
        <v>14</v>
      </c>
      <c r="E332" s="12" t="s">
        <v>15</v>
      </c>
      <c r="F332" s="13">
        <v>9.5200000000000007E-2</v>
      </c>
      <c r="G332" s="1">
        <v>24.33</v>
      </c>
      <c r="H332" s="1">
        <f t="shared" ref="H332:H333" si="20">TRUNC(F332*G332,2)</f>
        <v>2.31</v>
      </c>
      <c r="J332"/>
      <c r="K332"/>
      <c r="L332"/>
      <c r="M332"/>
      <c r="N332"/>
      <c r="O332"/>
      <c r="P332"/>
      <c r="Q332"/>
    </row>
    <row r="333" spans="1:17" ht="24" customHeight="1" thickBot="1" x14ac:dyDescent="0.3">
      <c r="A333" s="25" t="s">
        <v>12</v>
      </c>
      <c r="B333" s="11">
        <v>88278</v>
      </c>
      <c r="C333" s="25" t="s">
        <v>10</v>
      </c>
      <c r="D333" s="25" t="s">
        <v>247</v>
      </c>
      <c r="E333" s="12" t="s">
        <v>15</v>
      </c>
      <c r="F333" s="13">
        <v>3.3700000000000001E-2</v>
      </c>
      <c r="G333" s="1">
        <v>26.82</v>
      </c>
      <c r="H333" s="1">
        <f t="shared" si="20"/>
        <v>0.9</v>
      </c>
      <c r="J333"/>
      <c r="K333"/>
      <c r="L333"/>
      <c r="M333"/>
      <c r="N333"/>
      <c r="O333"/>
      <c r="P333"/>
      <c r="Q333"/>
    </row>
    <row r="334" spans="1:17" ht="1.05" customHeight="1" thickTop="1" x14ac:dyDescent="0.25">
      <c r="A334" s="27"/>
      <c r="B334" s="27"/>
      <c r="C334" s="27"/>
      <c r="D334" s="27"/>
      <c r="E334" s="27"/>
      <c r="F334" s="27"/>
      <c r="G334" s="27"/>
      <c r="H334" s="27"/>
      <c r="I334" s="32"/>
      <c r="J334"/>
      <c r="K334"/>
      <c r="L334"/>
      <c r="M334"/>
      <c r="N334"/>
      <c r="O334"/>
      <c r="P334"/>
      <c r="Q334"/>
    </row>
    <row r="335" spans="1:17" ht="18" customHeight="1" x14ac:dyDescent="0.25">
      <c r="A335" s="23" t="s">
        <v>1099</v>
      </c>
      <c r="B335" s="5" t="s">
        <v>2</v>
      </c>
      <c r="C335" s="23" t="s">
        <v>3</v>
      </c>
      <c r="D335" s="23" t="s">
        <v>4</v>
      </c>
      <c r="E335" s="6" t="s">
        <v>5</v>
      </c>
      <c r="F335" s="5" t="s">
        <v>6</v>
      </c>
      <c r="G335" s="5" t="s">
        <v>7</v>
      </c>
      <c r="H335" s="5" t="s">
        <v>8</v>
      </c>
      <c r="I335" s="32"/>
      <c r="J335"/>
      <c r="K335"/>
      <c r="L335"/>
      <c r="M335"/>
      <c r="N335"/>
      <c r="O335"/>
      <c r="P335"/>
      <c r="Q335"/>
    </row>
    <row r="336" spans="1:17" ht="25.95" customHeight="1" x14ac:dyDescent="0.25">
      <c r="A336" s="24" t="s">
        <v>9</v>
      </c>
      <c r="B336" s="7">
        <v>104790</v>
      </c>
      <c r="C336" s="24" t="s">
        <v>10</v>
      </c>
      <c r="D336" s="24" t="s">
        <v>1008</v>
      </c>
      <c r="E336" s="8" t="s">
        <v>11</v>
      </c>
      <c r="F336" s="9">
        <v>1</v>
      </c>
      <c r="G336" s="10">
        <v>113.07</v>
      </c>
      <c r="H336" s="10">
        <f>SUM(H337:H342)</f>
        <v>113.07</v>
      </c>
      <c r="I336" s="32"/>
      <c r="J336"/>
      <c r="K336"/>
      <c r="L336"/>
      <c r="M336"/>
      <c r="N336"/>
      <c r="O336"/>
      <c r="P336"/>
      <c r="Q336"/>
    </row>
    <row r="337" spans="1:17" ht="24" customHeight="1" x14ac:dyDescent="0.25">
      <c r="A337" s="25" t="s">
        <v>12</v>
      </c>
      <c r="B337" s="11">
        <v>90965</v>
      </c>
      <c r="C337" s="25" t="s">
        <v>10</v>
      </c>
      <c r="D337" s="25" t="s">
        <v>1009</v>
      </c>
      <c r="E337" s="12" t="s">
        <v>17</v>
      </c>
      <c r="F337" s="13">
        <v>0.86950000000000005</v>
      </c>
      <c r="G337" s="1">
        <v>8.42</v>
      </c>
      <c r="H337" s="1">
        <f t="shared" ref="H337:H342" si="21">TRUNC(F337*G337,2)</f>
        <v>7.32</v>
      </c>
      <c r="I337" s="32"/>
      <c r="J337"/>
      <c r="K337"/>
      <c r="L337"/>
      <c r="M337"/>
      <c r="N337"/>
      <c r="O337"/>
      <c r="P337"/>
      <c r="Q337"/>
    </row>
    <row r="338" spans="1:17" ht="24" customHeight="1" x14ac:dyDescent="0.25">
      <c r="A338" s="25" t="s">
        <v>12</v>
      </c>
      <c r="B338" s="11">
        <v>90964</v>
      </c>
      <c r="C338" s="25" t="s">
        <v>10</v>
      </c>
      <c r="D338" s="25" t="s">
        <v>1010</v>
      </c>
      <c r="E338" s="12" t="s">
        <v>18</v>
      </c>
      <c r="F338" s="13">
        <v>1.137</v>
      </c>
      <c r="G338" s="1">
        <v>32.83</v>
      </c>
      <c r="H338" s="1">
        <f t="shared" si="21"/>
        <v>37.32</v>
      </c>
      <c r="I338" s="32"/>
      <c r="J338"/>
      <c r="K338"/>
      <c r="L338"/>
      <c r="M338"/>
      <c r="N338"/>
      <c r="O338"/>
      <c r="P338"/>
      <c r="Q338"/>
    </row>
    <row r="339" spans="1:17" ht="24" customHeight="1" x14ac:dyDescent="0.25">
      <c r="A339" s="25" t="s">
        <v>12</v>
      </c>
      <c r="B339" s="11">
        <v>88316</v>
      </c>
      <c r="C339" s="25" t="s">
        <v>10</v>
      </c>
      <c r="D339" s="25" t="s">
        <v>14</v>
      </c>
      <c r="E339" s="12" t="s">
        <v>15</v>
      </c>
      <c r="F339" s="13">
        <v>0.44790000000000002</v>
      </c>
      <c r="G339" s="1">
        <v>24.33</v>
      </c>
      <c r="H339" s="1">
        <f t="shared" si="21"/>
        <v>10.89</v>
      </c>
      <c r="I339" s="32"/>
      <c r="J339"/>
      <c r="K339"/>
      <c r="L339"/>
      <c r="M339"/>
      <c r="N339"/>
      <c r="O339"/>
      <c r="P339"/>
      <c r="Q339"/>
    </row>
    <row r="340" spans="1:17" ht="24" customHeight="1" x14ac:dyDescent="0.25">
      <c r="A340" s="25" t="s">
        <v>12</v>
      </c>
      <c r="B340" s="11">
        <v>88309</v>
      </c>
      <c r="C340" s="25" t="s">
        <v>10</v>
      </c>
      <c r="D340" s="25" t="s">
        <v>241</v>
      </c>
      <c r="E340" s="12" t="s">
        <v>15</v>
      </c>
      <c r="F340" s="13">
        <v>7.22E-2</v>
      </c>
      <c r="G340" s="1">
        <v>33.51</v>
      </c>
      <c r="H340" s="1">
        <f t="shared" si="21"/>
        <v>2.41</v>
      </c>
      <c r="I340" s="32"/>
      <c r="J340"/>
      <c r="K340"/>
      <c r="L340"/>
      <c r="M340"/>
      <c r="N340"/>
      <c r="O340"/>
      <c r="P340"/>
      <c r="Q340"/>
    </row>
    <row r="341" spans="1:17" ht="24" customHeight="1" x14ac:dyDescent="0.25">
      <c r="A341" s="25" t="s">
        <v>12</v>
      </c>
      <c r="B341" s="11">
        <v>5952</v>
      </c>
      <c r="C341" s="25" t="s">
        <v>10</v>
      </c>
      <c r="D341" s="25" t="s">
        <v>249</v>
      </c>
      <c r="E341" s="12" t="s">
        <v>17</v>
      </c>
      <c r="F341" s="13">
        <v>0.86950000000000005</v>
      </c>
      <c r="G341" s="1">
        <v>26.36</v>
      </c>
      <c r="H341" s="1">
        <f t="shared" si="21"/>
        <v>22.92</v>
      </c>
      <c r="I341" s="32"/>
      <c r="J341"/>
      <c r="K341"/>
      <c r="L341"/>
      <c r="M341"/>
      <c r="N341"/>
      <c r="O341"/>
      <c r="P341"/>
      <c r="Q341"/>
    </row>
    <row r="342" spans="1:17" ht="24" customHeight="1" thickBot="1" x14ac:dyDescent="0.3">
      <c r="A342" s="25" t="s">
        <v>12</v>
      </c>
      <c r="B342" s="11">
        <v>5795</v>
      </c>
      <c r="C342" s="25" t="s">
        <v>10</v>
      </c>
      <c r="D342" s="25" t="s">
        <v>248</v>
      </c>
      <c r="E342" s="12" t="s">
        <v>18</v>
      </c>
      <c r="F342" s="13">
        <v>1.137</v>
      </c>
      <c r="G342" s="1">
        <v>28.33</v>
      </c>
      <c r="H342" s="1">
        <f t="shared" si="21"/>
        <v>32.21</v>
      </c>
      <c r="I342" s="32"/>
      <c r="J342"/>
      <c r="K342"/>
      <c r="L342"/>
      <c r="M342"/>
      <c r="N342"/>
      <c r="O342"/>
      <c r="P342"/>
      <c r="Q342"/>
    </row>
    <row r="343" spans="1:17" ht="1.05" customHeight="1" thickTop="1" thickBot="1" x14ac:dyDescent="0.3">
      <c r="A343" s="27"/>
      <c r="B343" s="27"/>
      <c r="C343" s="27"/>
      <c r="D343" s="27"/>
      <c r="E343" s="27"/>
      <c r="F343" s="27"/>
      <c r="G343" s="27"/>
      <c r="H343" s="27"/>
      <c r="J343"/>
      <c r="K343"/>
      <c r="L343"/>
      <c r="M343"/>
      <c r="N343"/>
      <c r="O343"/>
      <c r="P343"/>
      <c r="Q343"/>
    </row>
    <row r="344" spans="1:17" ht="1.05" customHeight="1" thickTop="1" x14ac:dyDescent="0.25">
      <c r="A344" s="27"/>
      <c r="B344" s="27"/>
      <c r="C344" s="27"/>
      <c r="D344" s="27"/>
      <c r="E344" s="27"/>
      <c r="F344" s="27"/>
      <c r="G344" s="27"/>
      <c r="H344" s="27"/>
      <c r="J344"/>
      <c r="K344"/>
      <c r="L344"/>
      <c r="M344"/>
      <c r="N344"/>
      <c r="O344"/>
      <c r="P344"/>
      <c r="Q344"/>
    </row>
    <row r="345" spans="1:17" s="35" customFormat="1" ht="24" customHeight="1" x14ac:dyDescent="0.25">
      <c r="A345" s="30">
        <v>4</v>
      </c>
      <c r="B345" s="30"/>
      <c r="C345" s="30"/>
      <c r="D345" s="30" t="s">
        <v>265</v>
      </c>
      <c r="E345" s="29"/>
      <c r="F345" s="3"/>
      <c r="G345" s="30"/>
      <c r="H345" s="4"/>
      <c r="J345"/>
      <c r="K345"/>
      <c r="L345"/>
      <c r="M345"/>
      <c r="N345"/>
      <c r="O345"/>
      <c r="P345"/>
      <c r="Q345"/>
    </row>
    <row r="346" spans="1:17" s="35" customFormat="1" ht="24" customHeight="1" x14ac:dyDescent="0.25">
      <c r="A346" s="30" t="s">
        <v>1100</v>
      </c>
      <c r="B346" s="30"/>
      <c r="C346" s="30"/>
      <c r="D346" s="30" t="s">
        <v>262</v>
      </c>
      <c r="E346" s="29"/>
      <c r="F346" s="3"/>
      <c r="G346" s="30"/>
      <c r="H346" s="4"/>
      <c r="J346"/>
      <c r="K346"/>
      <c r="L346"/>
      <c r="M346"/>
      <c r="N346"/>
      <c r="O346"/>
      <c r="P346"/>
      <c r="Q346"/>
    </row>
    <row r="347" spans="1:17" ht="24" customHeight="1" x14ac:dyDescent="0.25">
      <c r="A347" s="30" t="s">
        <v>1101</v>
      </c>
      <c r="B347" s="30"/>
      <c r="C347" s="30"/>
      <c r="D347" s="30" t="s">
        <v>266</v>
      </c>
      <c r="E347" s="29"/>
      <c r="F347" s="3"/>
      <c r="G347" s="30"/>
      <c r="H347" s="4"/>
      <c r="J347"/>
      <c r="K347"/>
      <c r="L347"/>
      <c r="M347"/>
      <c r="N347"/>
      <c r="O347"/>
      <c r="P347"/>
      <c r="Q347"/>
    </row>
    <row r="348" spans="1:17" ht="18" customHeight="1" x14ac:dyDescent="0.25">
      <c r="A348" s="23" t="s">
        <v>1102</v>
      </c>
      <c r="B348" s="5" t="s">
        <v>2</v>
      </c>
      <c r="C348" s="23" t="s">
        <v>3</v>
      </c>
      <c r="D348" s="23" t="s">
        <v>4</v>
      </c>
      <c r="E348" s="6" t="s">
        <v>5</v>
      </c>
      <c r="F348" s="5" t="s">
        <v>6</v>
      </c>
      <c r="G348" s="5" t="s">
        <v>7</v>
      </c>
      <c r="H348" s="5" t="s">
        <v>8</v>
      </c>
      <c r="J348"/>
      <c r="K348"/>
      <c r="L348"/>
      <c r="M348"/>
      <c r="N348"/>
      <c r="O348"/>
      <c r="P348"/>
      <c r="Q348"/>
    </row>
    <row r="349" spans="1:17" ht="52.05" customHeight="1" x14ac:dyDescent="0.25">
      <c r="A349" s="24" t="s">
        <v>9</v>
      </c>
      <c r="B349" s="7" t="s">
        <v>267</v>
      </c>
      <c r="C349" s="24" t="s">
        <v>10</v>
      </c>
      <c r="D349" s="24" t="s">
        <v>268</v>
      </c>
      <c r="E349" s="8" t="s">
        <v>11</v>
      </c>
      <c r="F349" s="9">
        <v>1</v>
      </c>
      <c r="G349" s="10">
        <v>168.69</v>
      </c>
      <c r="H349" s="10">
        <f>SUM(H350:H355)</f>
        <v>168.69</v>
      </c>
      <c r="J349"/>
      <c r="K349"/>
      <c r="L349"/>
      <c r="M349"/>
      <c r="N349"/>
      <c r="O349"/>
      <c r="P349"/>
      <c r="Q349"/>
    </row>
    <row r="350" spans="1:17" ht="52.05" customHeight="1" x14ac:dyDescent="0.25">
      <c r="A350" s="25" t="s">
        <v>12</v>
      </c>
      <c r="B350" s="11" t="s">
        <v>269</v>
      </c>
      <c r="C350" s="25" t="s">
        <v>10</v>
      </c>
      <c r="D350" s="25" t="s">
        <v>270</v>
      </c>
      <c r="E350" s="12" t="s">
        <v>30</v>
      </c>
      <c r="F350" s="13">
        <v>1.83E-2</v>
      </c>
      <c r="G350" s="1">
        <v>617.35</v>
      </c>
      <c r="H350" s="1">
        <f t="shared" ref="H350:H355" si="22">TRUNC(F350*G350,2)</f>
        <v>11.29</v>
      </c>
      <c r="J350"/>
      <c r="K350"/>
      <c r="L350"/>
      <c r="M350"/>
      <c r="N350"/>
      <c r="O350"/>
      <c r="P350"/>
      <c r="Q350"/>
    </row>
    <row r="351" spans="1:17" ht="24" customHeight="1" x14ac:dyDescent="0.25">
      <c r="A351" s="25" t="s">
        <v>12</v>
      </c>
      <c r="B351" s="11" t="s">
        <v>240</v>
      </c>
      <c r="C351" s="25" t="s">
        <v>10</v>
      </c>
      <c r="D351" s="25" t="s">
        <v>241</v>
      </c>
      <c r="E351" s="12" t="s">
        <v>15</v>
      </c>
      <c r="F351" s="13">
        <v>2.3199999999999998</v>
      </c>
      <c r="G351" s="1">
        <v>33.51</v>
      </c>
      <c r="H351" s="1">
        <f t="shared" si="22"/>
        <v>77.739999999999995</v>
      </c>
      <c r="J351"/>
      <c r="K351"/>
      <c r="L351"/>
      <c r="M351"/>
      <c r="N351"/>
      <c r="O351"/>
      <c r="P351"/>
      <c r="Q351"/>
    </row>
    <row r="352" spans="1:17" ht="24" customHeight="1" x14ac:dyDescent="0.25">
      <c r="A352" s="25" t="s">
        <v>12</v>
      </c>
      <c r="B352" s="11" t="s">
        <v>13</v>
      </c>
      <c r="C352" s="25" t="s">
        <v>10</v>
      </c>
      <c r="D352" s="25" t="s">
        <v>14</v>
      </c>
      <c r="E352" s="12" t="s">
        <v>15</v>
      </c>
      <c r="F352" s="13">
        <v>1.1599999999999999</v>
      </c>
      <c r="G352" s="1">
        <v>24.33</v>
      </c>
      <c r="H352" s="1">
        <f t="shared" si="22"/>
        <v>28.22</v>
      </c>
      <c r="J352"/>
      <c r="K352"/>
      <c r="L352"/>
      <c r="M352"/>
      <c r="N352"/>
      <c r="O352"/>
      <c r="P352"/>
      <c r="Q352"/>
    </row>
    <row r="353" spans="1:17" ht="39" customHeight="1" x14ac:dyDescent="0.25">
      <c r="A353" s="28" t="s">
        <v>32</v>
      </c>
      <c r="B353" s="14">
        <v>7267</v>
      </c>
      <c r="C353" s="28" t="s">
        <v>10</v>
      </c>
      <c r="D353" s="28" t="s">
        <v>271</v>
      </c>
      <c r="E353" s="15" t="s">
        <v>31</v>
      </c>
      <c r="F353" s="16">
        <v>56.62</v>
      </c>
      <c r="G353" s="2">
        <v>0.84</v>
      </c>
      <c r="H353" s="2">
        <f t="shared" si="22"/>
        <v>47.56</v>
      </c>
      <c r="J353"/>
      <c r="K353"/>
      <c r="L353"/>
      <c r="M353"/>
      <c r="N353"/>
      <c r="O353"/>
      <c r="P353"/>
      <c r="Q353"/>
    </row>
    <row r="354" spans="1:17" ht="39" customHeight="1" x14ac:dyDescent="0.25">
      <c r="A354" s="28" t="s">
        <v>32</v>
      </c>
      <c r="B354" s="14">
        <v>34547</v>
      </c>
      <c r="C354" s="28" t="s">
        <v>10</v>
      </c>
      <c r="D354" s="28" t="s">
        <v>272</v>
      </c>
      <c r="E354" s="15" t="s">
        <v>19</v>
      </c>
      <c r="F354" s="16">
        <v>0.80500000000000005</v>
      </c>
      <c r="G354" s="2">
        <v>3.74</v>
      </c>
      <c r="H354" s="2">
        <f t="shared" si="22"/>
        <v>3.01</v>
      </c>
      <c r="J354"/>
      <c r="K354"/>
      <c r="L354"/>
      <c r="M354"/>
      <c r="N354"/>
      <c r="O354"/>
      <c r="P354"/>
      <c r="Q354"/>
    </row>
    <row r="355" spans="1:17" ht="24" customHeight="1" thickBot="1" x14ac:dyDescent="0.3">
      <c r="A355" s="28" t="s">
        <v>32</v>
      </c>
      <c r="B355" s="14">
        <v>37395</v>
      </c>
      <c r="C355" s="28" t="s">
        <v>10</v>
      </c>
      <c r="D355" s="28" t="s">
        <v>273</v>
      </c>
      <c r="E355" s="15" t="s">
        <v>274</v>
      </c>
      <c r="F355" s="16">
        <v>1.9300000000000001E-2</v>
      </c>
      <c r="G355" s="2">
        <v>45.5</v>
      </c>
      <c r="H355" s="2">
        <f t="shared" si="22"/>
        <v>0.87</v>
      </c>
      <c r="J355"/>
      <c r="K355"/>
      <c r="L355"/>
      <c r="M355"/>
      <c r="N355"/>
      <c r="O355"/>
      <c r="P355"/>
      <c r="Q355"/>
    </row>
    <row r="356" spans="1:17" ht="1.05" customHeight="1" thickTop="1" thickBot="1" x14ac:dyDescent="0.3">
      <c r="A356" s="27"/>
      <c r="B356" s="27"/>
      <c r="C356" s="27"/>
      <c r="D356" s="27"/>
      <c r="E356" s="27"/>
      <c r="F356" s="27"/>
      <c r="G356" s="27"/>
      <c r="H356" s="27"/>
      <c r="J356"/>
      <c r="K356"/>
      <c r="L356"/>
      <c r="M356"/>
      <c r="N356"/>
      <c r="O356"/>
      <c r="P356"/>
      <c r="Q356"/>
    </row>
    <row r="357" spans="1:17" ht="1.05" customHeight="1" thickTop="1" x14ac:dyDescent="0.25">
      <c r="A357" s="27"/>
      <c r="B357" s="27"/>
      <c r="C357" s="27"/>
      <c r="D357" s="27"/>
      <c r="E357" s="27"/>
      <c r="F357" s="27"/>
      <c r="G357" s="27"/>
      <c r="H357" s="27"/>
      <c r="J357"/>
      <c r="K357"/>
      <c r="L357"/>
      <c r="M357"/>
      <c r="N357"/>
      <c r="O357"/>
      <c r="P357"/>
      <c r="Q357"/>
    </row>
    <row r="358" spans="1:17" s="32" customFormat="1" ht="18" customHeight="1" x14ac:dyDescent="0.25">
      <c r="A358" s="23" t="s">
        <v>1103</v>
      </c>
      <c r="B358" s="5" t="s">
        <v>2</v>
      </c>
      <c r="C358" s="23" t="s">
        <v>3</v>
      </c>
      <c r="D358" s="23" t="s">
        <v>4</v>
      </c>
      <c r="E358" s="6" t="s">
        <v>5</v>
      </c>
      <c r="F358" s="5" t="s">
        <v>6</v>
      </c>
      <c r="G358" s="5" t="s">
        <v>7</v>
      </c>
      <c r="H358" s="5" t="s">
        <v>8</v>
      </c>
      <c r="J358"/>
      <c r="K358"/>
      <c r="L358"/>
      <c r="M358"/>
      <c r="N358"/>
      <c r="O358"/>
      <c r="P358"/>
      <c r="Q358"/>
    </row>
    <row r="359" spans="1:17" s="32" customFormat="1" ht="52.05" customHeight="1" x14ac:dyDescent="0.25">
      <c r="A359" s="24" t="s">
        <v>9</v>
      </c>
      <c r="B359" s="7">
        <v>104766</v>
      </c>
      <c r="C359" s="24" t="s">
        <v>10</v>
      </c>
      <c r="D359" s="24" t="s">
        <v>1011</v>
      </c>
      <c r="E359" s="8" t="s">
        <v>19</v>
      </c>
      <c r="F359" s="9">
        <v>1</v>
      </c>
      <c r="G359" s="10">
        <v>21.86</v>
      </c>
      <c r="H359" s="10">
        <f>SUM(H360:H362)</f>
        <v>21.86</v>
      </c>
      <c r="J359"/>
      <c r="K359"/>
      <c r="L359"/>
      <c r="M359"/>
      <c r="N359"/>
      <c r="O359"/>
      <c r="P359"/>
      <c r="Q359"/>
    </row>
    <row r="360" spans="1:17" s="32" customFormat="1" ht="26.4" x14ac:dyDescent="0.25">
      <c r="A360" s="25" t="s">
        <v>12</v>
      </c>
      <c r="B360" s="11">
        <v>88629</v>
      </c>
      <c r="C360" s="25" t="s">
        <v>10</v>
      </c>
      <c r="D360" s="25" t="s">
        <v>305</v>
      </c>
      <c r="E360" s="12" t="s">
        <v>1012</v>
      </c>
      <c r="F360" s="13">
        <v>5.1000000000000004E-3</v>
      </c>
      <c r="G360" s="1">
        <v>730.17</v>
      </c>
      <c r="H360" s="1">
        <f t="shared" ref="H360:H362" si="23">TRUNC(F360*G360,2)</f>
        <v>3.72</v>
      </c>
      <c r="J360"/>
      <c r="K360"/>
      <c r="L360"/>
      <c r="M360"/>
      <c r="N360"/>
      <c r="O360"/>
      <c r="P360"/>
      <c r="Q360"/>
    </row>
    <row r="361" spans="1:17" s="32" customFormat="1" ht="24" customHeight="1" x14ac:dyDescent="0.25">
      <c r="A361" s="25" t="s">
        <v>12</v>
      </c>
      <c r="B361" s="11">
        <v>88264</v>
      </c>
      <c r="C361" s="25" t="s">
        <v>10</v>
      </c>
      <c r="D361" s="25" t="s">
        <v>455</v>
      </c>
      <c r="E361" s="12" t="s">
        <v>15</v>
      </c>
      <c r="F361" s="13">
        <v>0.36499999999999999</v>
      </c>
      <c r="G361" s="1">
        <v>43.67</v>
      </c>
      <c r="H361" s="1">
        <f t="shared" si="23"/>
        <v>15.93</v>
      </c>
      <c r="J361"/>
      <c r="K361"/>
      <c r="L361"/>
      <c r="M361"/>
      <c r="N361"/>
      <c r="O361"/>
      <c r="P361"/>
      <c r="Q361"/>
    </row>
    <row r="362" spans="1:17" s="32" customFormat="1" ht="27" thickBot="1" x14ac:dyDescent="0.3">
      <c r="A362" s="25" t="s">
        <v>12</v>
      </c>
      <c r="B362" s="11">
        <v>88247</v>
      </c>
      <c r="C362" s="25" t="s">
        <v>10</v>
      </c>
      <c r="D362" s="25" t="s">
        <v>453</v>
      </c>
      <c r="E362" s="12" t="s">
        <v>15</v>
      </c>
      <c r="F362" s="13">
        <v>8.3000000000000004E-2</v>
      </c>
      <c r="G362" s="1">
        <v>26.73</v>
      </c>
      <c r="H362" s="1">
        <f t="shared" si="23"/>
        <v>2.21</v>
      </c>
      <c r="J362"/>
      <c r="K362"/>
      <c r="L362"/>
      <c r="M362"/>
      <c r="N362"/>
      <c r="O362"/>
      <c r="P362"/>
      <c r="Q362"/>
    </row>
    <row r="363" spans="1:17" s="32" customFormat="1" ht="1.05" customHeight="1" thickTop="1" thickBot="1" x14ac:dyDescent="0.3">
      <c r="A363" s="27"/>
      <c r="B363" s="27"/>
      <c r="C363" s="27"/>
      <c r="D363" s="27"/>
      <c r="E363" s="27"/>
      <c r="F363" s="27"/>
      <c r="G363" s="27"/>
      <c r="H363" s="27"/>
      <c r="J363"/>
      <c r="K363"/>
      <c r="L363"/>
      <c r="M363"/>
      <c r="N363"/>
      <c r="O363"/>
      <c r="P363"/>
      <c r="Q363"/>
    </row>
    <row r="364" spans="1:17" ht="1.05" customHeight="1" thickTop="1" x14ac:dyDescent="0.25">
      <c r="A364" s="27"/>
      <c r="B364" s="27"/>
      <c r="C364" s="27"/>
      <c r="D364" s="27"/>
      <c r="E364" s="27"/>
      <c r="F364" s="27"/>
      <c r="G364" s="27"/>
      <c r="H364" s="27"/>
      <c r="J364"/>
      <c r="K364"/>
      <c r="L364"/>
      <c r="M364"/>
      <c r="N364"/>
      <c r="O364"/>
      <c r="P364"/>
      <c r="Q364"/>
    </row>
    <row r="365" spans="1:17" s="35" customFormat="1" ht="24" customHeight="1" x14ac:dyDescent="0.25">
      <c r="A365" s="30" t="s">
        <v>1104</v>
      </c>
      <c r="B365" s="30"/>
      <c r="C365" s="30"/>
      <c r="D365" s="30" t="s">
        <v>282</v>
      </c>
      <c r="E365" s="29"/>
      <c r="F365" s="3"/>
      <c r="G365" s="30"/>
      <c r="H365" s="4"/>
      <c r="J365"/>
      <c r="K365"/>
      <c r="L365"/>
      <c r="M365"/>
      <c r="N365"/>
      <c r="O365"/>
      <c r="P365"/>
      <c r="Q365"/>
    </row>
    <row r="366" spans="1:17" s="35" customFormat="1" ht="18" customHeight="1" x14ac:dyDescent="0.25">
      <c r="A366" s="23" t="s">
        <v>1105</v>
      </c>
      <c r="B366" s="5" t="s">
        <v>2</v>
      </c>
      <c r="C366" s="23" t="s">
        <v>3</v>
      </c>
      <c r="D366" s="23" t="s">
        <v>4</v>
      </c>
      <c r="E366" s="6" t="s">
        <v>5</v>
      </c>
      <c r="F366" s="5" t="s">
        <v>6</v>
      </c>
      <c r="G366" s="5" t="s">
        <v>7</v>
      </c>
      <c r="H366" s="5" t="s">
        <v>8</v>
      </c>
      <c r="J366"/>
      <c r="K366"/>
      <c r="L366"/>
      <c r="M366"/>
      <c r="N366"/>
      <c r="O366"/>
      <c r="P366"/>
      <c r="Q366"/>
    </row>
    <row r="367" spans="1:17" ht="25.95" customHeight="1" x14ac:dyDescent="0.25">
      <c r="A367" s="24" t="s">
        <v>9</v>
      </c>
      <c r="B367" s="7">
        <v>102235</v>
      </c>
      <c r="C367" s="24" t="s">
        <v>10</v>
      </c>
      <c r="D367" s="24" t="s">
        <v>283</v>
      </c>
      <c r="E367" s="8" t="s">
        <v>11</v>
      </c>
      <c r="F367" s="9">
        <v>1</v>
      </c>
      <c r="G367" s="10">
        <f>H367</f>
        <v>443.27801999999997</v>
      </c>
      <c r="H367" s="10">
        <f>SUM(H368:H376)</f>
        <v>443.27801999999997</v>
      </c>
      <c r="J367"/>
      <c r="K367"/>
      <c r="L367"/>
      <c r="M367"/>
      <c r="N367"/>
      <c r="O367"/>
      <c r="P367"/>
      <c r="Q367"/>
    </row>
    <row r="368" spans="1:17" ht="24" customHeight="1" x14ac:dyDescent="0.25">
      <c r="A368" s="25" t="s">
        <v>12</v>
      </c>
      <c r="B368" s="11" t="s">
        <v>13</v>
      </c>
      <c r="C368" s="25" t="s">
        <v>10</v>
      </c>
      <c r="D368" s="25" t="s">
        <v>14</v>
      </c>
      <c r="E368" s="12" t="s">
        <v>15</v>
      </c>
      <c r="F368" s="13">
        <v>0.54400000000000004</v>
      </c>
      <c r="G368" s="1">
        <v>24.33</v>
      </c>
      <c r="H368" s="1">
        <f t="shared" ref="H368:H371" si="24">TRUNC(F368*G368,2)</f>
        <v>13.23</v>
      </c>
      <c r="J368"/>
      <c r="K368"/>
      <c r="L368"/>
      <c r="M368"/>
      <c r="N368"/>
      <c r="O368"/>
      <c r="P368"/>
      <c r="Q368"/>
    </row>
    <row r="369" spans="1:17" ht="24" customHeight="1" x14ac:dyDescent="0.25">
      <c r="A369" s="25" t="s">
        <v>12</v>
      </c>
      <c r="B369" s="11" t="s">
        <v>242</v>
      </c>
      <c r="C369" s="25" t="s">
        <v>10</v>
      </c>
      <c r="D369" s="25" t="s">
        <v>243</v>
      </c>
      <c r="E369" s="12" t="s">
        <v>15</v>
      </c>
      <c r="F369" s="13">
        <v>1.0880000000000001</v>
      </c>
      <c r="G369" s="1">
        <v>26.29</v>
      </c>
      <c r="H369" s="1">
        <f t="shared" si="24"/>
        <v>28.6</v>
      </c>
      <c r="J369"/>
      <c r="K369"/>
      <c r="L369"/>
      <c r="M369"/>
      <c r="N369"/>
      <c r="O369"/>
      <c r="P369"/>
      <c r="Q369"/>
    </row>
    <row r="370" spans="1:17" ht="39" customHeight="1" x14ac:dyDescent="0.25">
      <c r="A370" s="25" t="s">
        <v>12</v>
      </c>
      <c r="B370" s="11" t="s">
        <v>24</v>
      </c>
      <c r="C370" s="25" t="s">
        <v>10</v>
      </c>
      <c r="D370" s="25" t="s">
        <v>25</v>
      </c>
      <c r="E370" s="12" t="s">
        <v>18</v>
      </c>
      <c r="F370" s="13">
        <v>9.5000000000000001E-2</v>
      </c>
      <c r="G370" s="1">
        <v>32.840000000000003</v>
      </c>
      <c r="H370" s="1">
        <f t="shared" si="24"/>
        <v>3.11</v>
      </c>
      <c r="J370"/>
      <c r="K370"/>
      <c r="L370"/>
      <c r="M370"/>
      <c r="N370"/>
      <c r="O370"/>
      <c r="P370"/>
      <c r="Q370"/>
    </row>
    <row r="371" spans="1:17" ht="39" customHeight="1" x14ac:dyDescent="0.25">
      <c r="A371" s="25" t="s">
        <v>12</v>
      </c>
      <c r="B371" s="11" t="s">
        <v>26</v>
      </c>
      <c r="C371" s="25" t="s">
        <v>10</v>
      </c>
      <c r="D371" s="25" t="s">
        <v>27</v>
      </c>
      <c r="E371" s="12" t="s">
        <v>17</v>
      </c>
      <c r="F371" s="13">
        <v>0.99299999999999999</v>
      </c>
      <c r="G371" s="1">
        <v>31.75</v>
      </c>
      <c r="H371" s="1">
        <f t="shared" si="24"/>
        <v>31.52</v>
      </c>
      <c r="J371"/>
      <c r="K371"/>
      <c r="L371"/>
      <c r="M371"/>
      <c r="N371"/>
      <c r="O371"/>
      <c r="P371"/>
      <c r="Q371"/>
    </row>
    <row r="372" spans="1:17" ht="24" customHeight="1" x14ac:dyDescent="0.25">
      <c r="A372" s="28" t="s">
        <v>32</v>
      </c>
      <c r="B372" s="14">
        <v>10507</v>
      </c>
      <c r="C372" s="28" t="s">
        <v>10</v>
      </c>
      <c r="D372" s="28" t="s">
        <v>284</v>
      </c>
      <c r="E372" s="15" t="s">
        <v>11</v>
      </c>
      <c r="F372" s="16">
        <v>0.98699999999999999</v>
      </c>
      <c r="G372" s="2">
        <v>346.24</v>
      </c>
      <c r="H372" s="2">
        <f t="shared" ref="H372:H376" si="25">F372*G372</f>
        <v>341.73887999999999</v>
      </c>
      <c r="J372"/>
      <c r="K372"/>
      <c r="L372"/>
      <c r="M372"/>
      <c r="N372"/>
      <c r="O372"/>
      <c r="P372"/>
      <c r="Q372"/>
    </row>
    <row r="373" spans="1:17" ht="39" customHeight="1" x14ac:dyDescent="0.25">
      <c r="A373" s="28" t="s">
        <v>32</v>
      </c>
      <c r="B373" s="14">
        <v>11950</v>
      </c>
      <c r="C373" s="28" t="s">
        <v>10</v>
      </c>
      <c r="D373" s="28" t="s">
        <v>285</v>
      </c>
      <c r="E373" s="15" t="s">
        <v>31</v>
      </c>
      <c r="F373" s="16">
        <v>2.37</v>
      </c>
      <c r="G373" s="2">
        <v>0.2</v>
      </c>
      <c r="H373" s="2">
        <f t="shared" si="25"/>
        <v>0.47400000000000003</v>
      </c>
      <c r="J373"/>
      <c r="K373"/>
      <c r="L373"/>
      <c r="M373"/>
      <c r="N373"/>
      <c r="O373"/>
      <c r="P373"/>
      <c r="Q373"/>
    </row>
    <row r="374" spans="1:17" ht="24" customHeight="1" x14ac:dyDescent="0.25">
      <c r="A374" s="28" t="s">
        <v>32</v>
      </c>
      <c r="B374" s="14">
        <v>34360</v>
      </c>
      <c r="C374" s="28" t="s">
        <v>10</v>
      </c>
      <c r="D374" s="28" t="s">
        <v>286</v>
      </c>
      <c r="E374" s="15" t="s">
        <v>34</v>
      </c>
      <c r="F374" s="16">
        <v>0.28399999999999997</v>
      </c>
      <c r="G374" s="2">
        <v>53.81</v>
      </c>
      <c r="H374" s="2">
        <f t="shared" si="25"/>
        <v>15.282039999999999</v>
      </c>
      <c r="J374"/>
      <c r="K374"/>
      <c r="L374"/>
      <c r="M374"/>
      <c r="N374"/>
      <c r="O374"/>
      <c r="P374"/>
      <c r="Q374"/>
    </row>
    <row r="375" spans="1:17" ht="25.95" customHeight="1" x14ac:dyDescent="0.25">
      <c r="A375" s="28" t="s">
        <v>32</v>
      </c>
      <c r="B375" s="14">
        <v>39432</v>
      </c>
      <c r="C375" s="28" t="s">
        <v>10</v>
      </c>
      <c r="D375" s="28" t="s">
        <v>276</v>
      </c>
      <c r="E375" s="15" t="s">
        <v>19</v>
      </c>
      <c r="F375" s="16">
        <v>1.47</v>
      </c>
      <c r="G375" s="2">
        <v>3.08</v>
      </c>
      <c r="H375" s="2">
        <f t="shared" si="25"/>
        <v>4.5275999999999996</v>
      </c>
      <c r="J375"/>
      <c r="K375"/>
      <c r="L375"/>
      <c r="M375"/>
      <c r="N375"/>
      <c r="O375"/>
      <c r="P375"/>
      <c r="Q375"/>
    </row>
    <row r="376" spans="1:17" ht="24" customHeight="1" thickBot="1" x14ac:dyDescent="0.3">
      <c r="A376" s="28" t="s">
        <v>32</v>
      </c>
      <c r="B376" s="14">
        <v>39961</v>
      </c>
      <c r="C376" s="28" t="s">
        <v>10</v>
      </c>
      <c r="D376" s="28" t="s">
        <v>287</v>
      </c>
      <c r="E376" s="15" t="s">
        <v>31</v>
      </c>
      <c r="F376" s="16">
        <v>0.23</v>
      </c>
      <c r="G376" s="2">
        <v>20.85</v>
      </c>
      <c r="H376" s="2">
        <f t="shared" si="25"/>
        <v>4.7955000000000005</v>
      </c>
      <c r="J376"/>
      <c r="K376"/>
      <c r="L376"/>
      <c r="M376"/>
      <c r="N376"/>
      <c r="O376"/>
      <c r="P376"/>
      <c r="Q376"/>
    </row>
    <row r="377" spans="1:17" ht="1.05" customHeight="1" thickTop="1" x14ac:dyDescent="0.25">
      <c r="A377" s="27"/>
      <c r="B377" s="27"/>
      <c r="C377" s="27"/>
      <c r="D377" s="27"/>
      <c r="E377" s="27"/>
      <c r="F377" s="27"/>
      <c r="G377" s="27"/>
      <c r="H377" s="27"/>
      <c r="J377"/>
      <c r="K377"/>
      <c r="L377"/>
      <c r="M377"/>
      <c r="N377"/>
      <c r="O377"/>
      <c r="P377"/>
      <c r="Q377"/>
    </row>
    <row r="378" spans="1:17" s="35" customFormat="1" ht="24" customHeight="1" thickBot="1" x14ac:dyDescent="0.3">
      <c r="A378" s="30" t="s">
        <v>1106</v>
      </c>
      <c r="B378" s="30"/>
      <c r="C378" s="30"/>
      <c r="D378" s="30" t="s">
        <v>288</v>
      </c>
      <c r="E378" s="29"/>
      <c r="F378" s="3"/>
      <c r="G378" s="30"/>
      <c r="H378" s="4"/>
      <c r="J378"/>
      <c r="K378"/>
      <c r="L378"/>
      <c r="M378"/>
      <c r="N378"/>
      <c r="O378"/>
      <c r="P378"/>
      <c r="Q378"/>
    </row>
    <row r="379" spans="1:17" ht="0.6" customHeight="1" thickTop="1" x14ac:dyDescent="0.25">
      <c r="A379" s="27"/>
      <c r="B379" s="27"/>
      <c r="C379" s="27"/>
      <c r="D379" s="27"/>
      <c r="E379" s="27"/>
      <c r="F379" s="27"/>
      <c r="G379" s="27"/>
      <c r="H379" s="27"/>
      <c r="J379"/>
      <c r="K379"/>
      <c r="L379"/>
      <c r="M379"/>
      <c r="N379"/>
      <c r="O379"/>
      <c r="P379"/>
      <c r="Q379"/>
    </row>
    <row r="380" spans="1:17" s="35" customFormat="1" ht="24" customHeight="1" x14ac:dyDescent="0.25">
      <c r="A380" s="30" t="s">
        <v>1107</v>
      </c>
      <c r="B380" s="30"/>
      <c r="C380" s="30"/>
      <c r="D380" s="30" t="s">
        <v>266</v>
      </c>
      <c r="E380" s="30"/>
      <c r="F380" s="3"/>
      <c r="G380" s="30"/>
      <c r="H380" s="4"/>
      <c r="J380"/>
      <c r="K380"/>
      <c r="L380"/>
      <c r="M380"/>
      <c r="N380"/>
      <c r="O380"/>
      <c r="P380"/>
      <c r="Q380"/>
    </row>
    <row r="381" spans="1:17" s="35" customFormat="1" ht="18" customHeight="1" x14ac:dyDescent="0.25">
      <c r="A381" s="23" t="s">
        <v>1108</v>
      </c>
      <c r="B381" s="5" t="s">
        <v>2</v>
      </c>
      <c r="C381" s="23" t="s">
        <v>3</v>
      </c>
      <c r="D381" s="23" t="s">
        <v>4</v>
      </c>
      <c r="E381" s="6" t="s">
        <v>5</v>
      </c>
      <c r="F381" s="5" t="s">
        <v>6</v>
      </c>
      <c r="G381" s="5" t="s">
        <v>7</v>
      </c>
      <c r="H381" s="5" t="s">
        <v>8</v>
      </c>
      <c r="J381"/>
      <c r="K381"/>
      <c r="L381"/>
      <c r="M381"/>
      <c r="N381"/>
      <c r="O381"/>
      <c r="P381"/>
      <c r="Q381"/>
    </row>
    <row r="382" spans="1:17" s="43" customFormat="1" ht="52.05" customHeight="1" x14ac:dyDescent="0.25">
      <c r="A382" s="24" t="s">
        <v>9</v>
      </c>
      <c r="B382" s="7" t="s">
        <v>267</v>
      </c>
      <c r="C382" s="24" t="s">
        <v>10</v>
      </c>
      <c r="D382" s="24" t="s">
        <v>268</v>
      </c>
      <c r="E382" s="8" t="s">
        <v>11</v>
      </c>
      <c r="F382" s="9">
        <v>1</v>
      </c>
      <c r="G382" s="10">
        <v>168.69</v>
      </c>
      <c r="H382" s="10">
        <f>SUM(H383:H388)</f>
        <v>168.69</v>
      </c>
      <c r="J382"/>
      <c r="K382"/>
      <c r="L382"/>
      <c r="M382"/>
      <c r="N382"/>
      <c r="O382"/>
      <c r="P382"/>
      <c r="Q382"/>
    </row>
    <row r="383" spans="1:17" s="43" customFormat="1" ht="52.05" customHeight="1" x14ac:dyDescent="0.25">
      <c r="A383" s="25" t="s">
        <v>12</v>
      </c>
      <c r="B383" s="11" t="s">
        <v>269</v>
      </c>
      <c r="C383" s="25" t="s">
        <v>10</v>
      </c>
      <c r="D383" s="25" t="s">
        <v>270</v>
      </c>
      <c r="E383" s="12" t="s">
        <v>30</v>
      </c>
      <c r="F383" s="13">
        <v>1.83E-2</v>
      </c>
      <c r="G383" s="1">
        <v>617.35</v>
      </c>
      <c r="H383" s="1">
        <f t="shared" ref="H383:H388" si="26">TRUNC(F383*G383,2)</f>
        <v>11.29</v>
      </c>
      <c r="J383"/>
      <c r="K383"/>
      <c r="L383"/>
      <c r="M383"/>
      <c r="N383"/>
      <c r="O383"/>
      <c r="P383"/>
      <c r="Q383"/>
    </row>
    <row r="384" spans="1:17" s="43" customFormat="1" ht="24" customHeight="1" x14ac:dyDescent="0.25">
      <c r="A384" s="25" t="s">
        <v>12</v>
      </c>
      <c r="B384" s="11" t="s">
        <v>240</v>
      </c>
      <c r="C384" s="25" t="s">
        <v>10</v>
      </c>
      <c r="D384" s="25" t="s">
        <v>241</v>
      </c>
      <c r="E384" s="12" t="s">
        <v>15</v>
      </c>
      <c r="F384" s="13">
        <v>2.3199999999999998</v>
      </c>
      <c r="G384" s="1">
        <v>33.51</v>
      </c>
      <c r="H384" s="1">
        <f t="shared" si="26"/>
        <v>77.739999999999995</v>
      </c>
      <c r="J384"/>
      <c r="K384"/>
      <c r="L384"/>
      <c r="M384"/>
      <c r="N384"/>
      <c r="O384"/>
      <c r="P384"/>
      <c r="Q384"/>
    </row>
    <row r="385" spans="1:17" s="43" customFormat="1" ht="24" customHeight="1" x14ac:dyDescent="0.25">
      <c r="A385" s="25" t="s">
        <v>12</v>
      </c>
      <c r="B385" s="11" t="s">
        <v>13</v>
      </c>
      <c r="C385" s="25" t="s">
        <v>10</v>
      </c>
      <c r="D385" s="25" t="s">
        <v>14</v>
      </c>
      <c r="E385" s="12" t="s">
        <v>15</v>
      </c>
      <c r="F385" s="13">
        <v>1.1599999999999999</v>
      </c>
      <c r="G385" s="1">
        <v>24.33</v>
      </c>
      <c r="H385" s="1">
        <f t="shared" si="26"/>
        <v>28.22</v>
      </c>
      <c r="J385"/>
      <c r="K385"/>
      <c r="L385"/>
      <c r="M385"/>
      <c r="N385"/>
      <c r="O385"/>
      <c r="P385"/>
      <c r="Q385"/>
    </row>
    <row r="386" spans="1:17" s="43" customFormat="1" ht="39" customHeight="1" x14ac:dyDescent="0.25">
      <c r="A386" s="28" t="s">
        <v>32</v>
      </c>
      <c r="B386" s="14">
        <v>7267</v>
      </c>
      <c r="C386" s="28" t="s">
        <v>10</v>
      </c>
      <c r="D386" s="28" t="s">
        <v>271</v>
      </c>
      <c r="E386" s="15" t="s">
        <v>31</v>
      </c>
      <c r="F386" s="16">
        <v>56.62</v>
      </c>
      <c r="G386" s="2">
        <v>0.84</v>
      </c>
      <c r="H386" s="2">
        <f t="shared" si="26"/>
        <v>47.56</v>
      </c>
      <c r="J386"/>
      <c r="K386"/>
      <c r="L386"/>
      <c r="M386"/>
      <c r="N386"/>
      <c r="O386"/>
      <c r="P386"/>
      <c r="Q386"/>
    </row>
    <row r="387" spans="1:17" s="43" customFormat="1" ht="39" customHeight="1" x14ac:dyDescent="0.25">
      <c r="A387" s="28" t="s">
        <v>32</v>
      </c>
      <c r="B387" s="14">
        <v>34547</v>
      </c>
      <c r="C387" s="28" t="s">
        <v>10</v>
      </c>
      <c r="D387" s="28" t="s">
        <v>272</v>
      </c>
      <c r="E387" s="15" t="s">
        <v>19</v>
      </c>
      <c r="F387" s="16">
        <v>0.80500000000000005</v>
      </c>
      <c r="G387" s="2">
        <v>3.74</v>
      </c>
      <c r="H387" s="2">
        <f t="shared" si="26"/>
        <v>3.01</v>
      </c>
      <c r="J387"/>
      <c r="K387"/>
      <c r="L387"/>
      <c r="M387"/>
      <c r="N387"/>
      <c r="O387"/>
      <c r="P387"/>
      <c r="Q387"/>
    </row>
    <row r="388" spans="1:17" s="43" customFormat="1" ht="24" customHeight="1" x14ac:dyDescent="0.25">
      <c r="A388" s="28" t="s">
        <v>32</v>
      </c>
      <c r="B388" s="14">
        <v>37395</v>
      </c>
      <c r="C388" s="28" t="s">
        <v>10</v>
      </c>
      <c r="D388" s="28" t="s">
        <v>273</v>
      </c>
      <c r="E388" s="15" t="s">
        <v>274</v>
      </c>
      <c r="F388" s="16">
        <v>1.9300000000000001E-2</v>
      </c>
      <c r="G388" s="2">
        <v>45.5</v>
      </c>
      <c r="H388" s="2">
        <f t="shared" si="26"/>
        <v>0.87</v>
      </c>
      <c r="J388"/>
      <c r="K388"/>
      <c r="L388"/>
      <c r="M388"/>
      <c r="N388"/>
      <c r="O388"/>
      <c r="P388"/>
      <c r="Q388"/>
    </row>
    <row r="389" spans="1:17" s="35" customFormat="1" ht="24" customHeight="1" x14ac:dyDescent="0.25">
      <c r="A389" s="30" t="s">
        <v>1391</v>
      </c>
      <c r="B389" s="30"/>
      <c r="C389" s="30"/>
      <c r="D389" s="30" t="s">
        <v>282</v>
      </c>
      <c r="E389" s="30"/>
      <c r="F389" s="3"/>
      <c r="G389" s="30"/>
      <c r="H389" s="4"/>
      <c r="J389"/>
      <c r="K389"/>
      <c r="L389"/>
      <c r="M389"/>
      <c r="N389"/>
      <c r="O389"/>
      <c r="P389"/>
      <c r="Q389"/>
    </row>
    <row r="390" spans="1:17" s="35" customFormat="1" ht="18" customHeight="1" x14ac:dyDescent="0.25">
      <c r="A390" s="23" t="s">
        <v>1392</v>
      </c>
      <c r="B390" s="5" t="s">
        <v>2</v>
      </c>
      <c r="C390" s="23" t="s">
        <v>3</v>
      </c>
      <c r="D390" s="23" t="s">
        <v>4</v>
      </c>
      <c r="E390" s="6" t="s">
        <v>5</v>
      </c>
      <c r="F390" s="5" t="s">
        <v>6</v>
      </c>
      <c r="G390" s="5" t="s">
        <v>7</v>
      </c>
      <c r="H390" s="5" t="s">
        <v>8</v>
      </c>
      <c r="J390"/>
      <c r="K390"/>
      <c r="L390"/>
      <c r="M390"/>
      <c r="N390"/>
      <c r="O390"/>
      <c r="P390"/>
      <c r="Q390"/>
    </row>
    <row r="391" spans="1:17" ht="25.95" customHeight="1" x14ac:dyDescent="0.25">
      <c r="A391" s="23" t="s">
        <v>1393</v>
      </c>
      <c r="B391" s="7">
        <v>102235</v>
      </c>
      <c r="C391" s="24" t="s">
        <v>10</v>
      </c>
      <c r="D391" s="24" t="s">
        <v>283</v>
      </c>
      <c r="E391" s="8" t="s">
        <v>11</v>
      </c>
      <c r="F391" s="9">
        <v>1</v>
      </c>
      <c r="G391" s="10">
        <f>H391</f>
        <v>443.27801999999997</v>
      </c>
      <c r="H391" s="10">
        <f>SUM(H392:H400)</f>
        <v>443.27801999999997</v>
      </c>
      <c r="J391"/>
      <c r="K391"/>
      <c r="L391"/>
      <c r="M391"/>
      <c r="N391"/>
      <c r="O391"/>
      <c r="P391"/>
      <c r="Q391"/>
    </row>
    <row r="392" spans="1:17" ht="24" customHeight="1" x14ac:dyDescent="0.25">
      <c r="A392" s="25" t="s">
        <v>12</v>
      </c>
      <c r="B392" s="11" t="s">
        <v>13</v>
      </c>
      <c r="C392" s="25" t="s">
        <v>10</v>
      </c>
      <c r="D392" s="25" t="s">
        <v>14</v>
      </c>
      <c r="E392" s="12" t="s">
        <v>15</v>
      </c>
      <c r="F392" s="13">
        <v>0.54400000000000004</v>
      </c>
      <c r="G392" s="1">
        <v>24.33</v>
      </c>
      <c r="H392" s="1">
        <f t="shared" ref="H392:H395" si="27">TRUNC(F392*G392,2)</f>
        <v>13.23</v>
      </c>
      <c r="J392"/>
      <c r="K392"/>
      <c r="L392"/>
      <c r="M392"/>
      <c r="N392"/>
      <c r="O392"/>
      <c r="P392"/>
      <c r="Q392"/>
    </row>
    <row r="393" spans="1:17" ht="24" customHeight="1" x14ac:dyDescent="0.25">
      <c r="A393" s="25" t="s">
        <v>12</v>
      </c>
      <c r="B393" s="11" t="s">
        <v>242</v>
      </c>
      <c r="C393" s="25" t="s">
        <v>10</v>
      </c>
      <c r="D393" s="25" t="s">
        <v>243</v>
      </c>
      <c r="E393" s="12" t="s">
        <v>15</v>
      </c>
      <c r="F393" s="13">
        <v>1.0880000000000001</v>
      </c>
      <c r="G393" s="1">
        <v>26.29</v>
      </c>
      <c r="H393" s="1">
        <f t="shared" si="27"/>
        <v>28.6</v>
      </c>
      <c r="J393"/>
      <c r="K393"/>
      <c r="L393"/>
      <c r="M393"/>
      <c r="N393"/>
      <c r="O393"/>
      <c r="P393"/>
      <c r="Q393"/>
    </row>
    <row r="394" spans="1:17" ht="39" customHeight="1" x14ac:dyDescent="0.25">
      <c r="A394" s="25" t="s">
        <v>12</v>
      </c>
      <c r="B394" s="11" t="s">
        <v>24</v>
      </c>
      <c r="C394" s="25" t="s">
        <v>10</v>
      </c>
      <c r="D394" s="25" t="s">
        <v>25</v>
      </c>
      <c r="E394" s="12" t="s">
        <v>18</v>
      </c>
      <c r="F394" s="13">
        <v>9.5000000000000001E-2</v>
      </c>
      <c r="G394" s="1">
        <v>32.840000000000003</v>
      </c>
      <c r="H394" s="1">
        <f t="shared" si="27"/>
        <v>3.11</v>
      </c>
      <c r="J394"/>
      <c r="K394"/>
      <c r="L394"/>
      <c r="M394"/>
      <c r="N394"/>
      <c r="O394"/>
      <c r="P394"/>
      <c r="Q394"/>
    </row>
    <row r="395" spans="1:17" ht="39" customHeight="1" x14ac:dyDescent="0.25">
      <c r="A395" s="25" t="s">
        <v>12</v>
      </c>
      <c r="B395" s="11" t="s">
        <v>26</v>
      </c>
      <c r="C395" s="25" t="s">
        <v>10</v>
      </c>
      <c r="D395" s="25" t="s">
        <v>27</v>
      </c>
      <c r="E395" s="12" t="s">
        <v>17</v>
      </c>
      <c r="F395" s="13">
        <v>0.99299999999999999</v>
      </c>
      <c r="G395" s="1">
        <v>31.75</v>
      </c>
      <c r="H395" s="1">
        <f t="shared" si="27"/>
        <v>31.52</v>
      </c>
      <c r="J395"/>
      <c r="K395"/>
      <c r="L395"/>
      <c r="M395"/>
      <c r="N395"/>
      <c r="O395"/>
      <c r="P395"/>
      <c r="Q395"/>
    </row>
    <row r="396" spans="1:17" ht="24" customHeight="1" x14ac:dyDescent="0.25">
      <c r="A396" s="28" t="s">
        <v>32</v>
      </c>
      <c r="B396" s="14">
        <v>10507</v>
      </c>
      <c r="C396" s="28" t="s">
        <v>10</v>
      </c>
      <c r="D396" s="28" t="s">
        <v>284</v>
      </c>
      <c r="E396" s="15" t="s">
        <v>11</v>
      </c>
      <c r="F396" s="16">
        <v>0.98699999999999999</v>
      </c>
      <c r="G396" s="2">
        <v>346.24</v>
      </c>
      <c r="H396" s="2">
        <f t="shared" ref="H396:H400" si="28">F396*G396</f>
        <v>341.73887999999999</v>
      </c>
      <c r="J396"/>
      <c r="K396"/>
      <c r="L396"/>
      <c r="M396"/>
      <c r="N396"/>
      <c r="O396"/>
      <c r="P396"/>
      <c r="Q396"/>
    </row>
    <row r="397" spans="1:17" ht="39" customHeight="1" x14ac:dyDescent="0.25">
      <c r="A397" s="28" t="s">
        <v>32</v>
      </c>
      <c r="B397" s="14">
        <v>11950</v>
      </c>
      <c r="C397" s="28" t="s">
        <v>10</v>
      </c>
      <c r="D397" s="28" t="s">
        <v>285</v>
      </c>
      <c r="E397" s="15" t="s">
        <v>31</v>
      </c>
      <c r="F397" s="16">
        <v>2.37</v>
      </c>
      <c r="G397" s="2">
        <v>0.2</v>
      </c>
      <c r="H397" s="2">
        <f t="shared" si="28"/>
        <v>0.47400000000000003</v>
      </c>
      <c r="J397"/>
      <c r="K397"/>
      <c r="L397"/>
      <c r="M397"/>
      <c r="N397"/>
      <c r="O397"/>
      <c r="P397"/>
      <c r="Q397"/>
    </row>
    <row r="398" spans="1:17" ht="24" customHeight="1" x14ac:dyDescent="0.25">
      <c r="A398" s="28" t="s">
        <v>32</v>
      </c>
      <c r="B398" s="14">
        <v>34360</v>
      </c>
      <c r="C398" s="28" t="s">
        <v>10</v>
      </c>
      <c r="D398" s="28" t="s">
        <v>286</v>
      </c>
      <c r="E398" s="15" t="s">
        <v>34</v>
      </c>
      <c r="F398" s="16">
        <v>0.28399999999999997</v>
      </c>
      <c r="G398" s="2">
        <v>53.81</v>
      </c>
      <c r="H398" s="2">
        <f t="shared" si="28"/>
        <v>15.282039999999999</v>
      </c>
      <c r="J398"/>
      <c r="K398"/>
      <c r="L398"/>
      <c r="M398"/>
      <c r="N398"/>
      <c r="O398"/>
      <c r="P398"/>
      <c r="Q398"/>
    </row>
    <row r="399" spans="1:17" ht="25.95" customHeight="1" x14ac:dyDescent="0.25">
      <c r="A399" s="28" t="s">
        <v>32</v>
      </c>
      <c r="B399" s="14">
        <v>39432</v>
      </c>
      <c r="C399" s="28" t="s">
        <v>10</v>
      </c>
      <c r="D399" s="28" t="s">
        <v>276</v>
      </c>
      <c r="E399" s="15" t="s">
        <v>19</v>
      </c>
      <c r="F399" s="16">
        <v>1.47</v>
      </c>
      <c r="G399" s="2">
        <v>3.08</v>
      </c>
      <c r="H399" s="2">
        <f t="shared" si="28"/>
        <v>4.5275999999999996</v>
      </c>
      <c r="J399"/>
      <c r="K399"/>
      <c r="L399"/>
      <c r="M399"/>
      <c r="N399"/>
      <c r="O399"/>
      <c r="P399"/>
      <c r="Q399"/>
    </row>
    <row r="400" spans="1:17" ht="24" customHeight="1" thickBot="1" x14ac:dyDescent="0.3">
      <c r="A400" s="28" t="s">
        <v>32</v>
      </c>
      <c r="B400" s="14">
        <v>39961</v>
      </c>
      <c r="C400" s="28" t="s">
        <v>10</v>
      </c>
      <c r="D400" s="28" t="s">
        <v>287</v>
      </c>
      <c r="E400" s="15" t="s">
        <v>31</v>
      </c>
      <c r="F400" s="16">
        <v>0.23</v>
      </c>
      <c r="G400" s="2">
        <v>20.85</v>
      </c>
      <c r="H400" s="2">
        <f t="shared" si="28"/>
        <v>4.7955000000000005</v>
      </c>
      <c r="J400"/>
      <c r="K400"/>
      <c r="L400"/>
      <c r="M400"/>
      <c r="N400"/>
      <c r="O400"/>
      <c r="P400"/>
      <c r="Q400"/>
    </row>
    <row r="401" spans="1:17" ht="1.05" customHeight="1" thickTop="1" x14ac:dyDescent="0.25">
      <c r="A401" s="27"/>
      <c r="B401" s="27"/>
      <c r="C401" s="27"/>
      <c r="D401" s="27"/>
      <c r="E401" s="27"/>
      <c r="F401" s="27"/>
      <c r="G401" s="27"/>
      <c r="H401" s="27"/>
      <c r="J401"/>
      <c r="K401"/>
      <c r="L401"/>
      <c r="M401"/>
      <c r="N401"/>
      <c r="O401"/>
      <c r="P401"/>
      <c r="Q401"/>
    </row>
    <row r="402" spans="1:17" s="35" customFormat="1" ht="24" customHeight="1" x14ac:dyDescent="0.25">
      <c r="A402" s="30" t="s">
        <v>1109</v>
      </c>
      <c r="B402" s="30"/>
      <c r="C402" s="30"/>
      <c r="D402" s="30" t="s">
        <v>289</v>
      </c>
      <c r="E402" s="30"/>
      <c r="F402" s="3"/>
      <c r="G402" s="30"/>
      <c r="H402" s="4"/>
      <c r="J402"/>
      <c r="K402"/>
      <c r="L402"/>
      <c r="M402"/>
      <c r="N402"/>
      <c r="O402"/>
      <c r="P402"/>
      <c r="Q402"/>
    </row>
    <row r="403" spans="1:17" s="35" customFormat="1" ht="24" customHeight="1" x14ac:dyDescent="0.25">
      <c r="A403" s="30" t="s">
        <v>1110</v>
      </c>
      <c r="B403" s="30"/>
      <c r="C403" s="30"/>
      <c r="D403" s="30" t="s">
        <v>266</v>
      </c>
      <c r="E403" s="30"/>
      <c r="F403" s="3"/>
      <c r="G403" s="30"/>
      <c r="H403" s="4"/>
      <c r="J403"/>
      <c r="K403"/>
      <c r="L403"/>
      <c r="M403"/>
      <c r="N403"/>
      <c r="O403"/>
      <c r="P403"/>
      <c r="Q403"/>
    </row>
    <row r="404" spans="1:17" s="35" customFormat="1" ht="18" customHeight="1" x14ac:dyDescent="0.25">
      <c r="A404" s="23" t="s">
        <v>1111</v>
      </c>
      <c r="B404" s="5" t="s">
        <v>2</v>
      </c>
      <c r="C404" s="23" t="s">
        <v>3</v>
      </c>
      <c r="D404" s="23" t="s">
        <v>4</v>
      </c>
      <c r="E404" s="6" t="s">
        <v>5</v>
      </c>
      <c r="F404" s="5" t="s">
        <v>6</v>
      </c>
      <c r="G404" s="5" t="s">
        <v>7</v>
      </c>
      <c r="H404" s="5" t="s">
        <v>8</v>
      </c>
      <c r="J404"/>
      <c r="K404"/>
      <c r="L404"/>
      <c r="M404"/>
      <c r="N404"/>
      <c r="O404"/>
      <c r="P404"/>
      <c r="Q404"/>
    </row>
    <row r="405" spans="1:17" ht="52.05" customHeight="1" x14ac:dyDescent="0.25">
      <c r="A405" s="24" t="s">
        <v>9</v>
      </c>
      <c r="B405" s="7" t="s">
        <v>267</v>
      </c>
      <c r="C405" s="24" t="s">
        <v>10</v>
      </c>
      <c r="D405" s="24" t="s">
        <v>268</v>
      </c>
      <c r="E405" s="8" t="s">
        <v>11</v>
      </c>
      <c r="F405" s="9">
        <v>1</v>
      </c>
      <c r="G405" s="10">
        <v>168.69</v>
      </c>
      <c r="H405" s="10">
        <f>SUM(H406:H411)</f>
        <v>168.69</v>
      </c>
      <c r="J405"/>
      <c r="K405"/>
      <c r="L405"/>
      <c r="M405"/>
      <c r="N405"/>
      <c r="O405"/>
      <c r="P405"/>
      <c r="Q405"/>
    </row>
    <row r="406" spans="1:17" ht="52.05" customHeight="1" x14ac:dyDescent="0.25">
      <c r="A406" s="25" t="s">
        <v>12</v>
      </c>
      <c r="B406" s="11" t="s">
        <v>269</v>
      </c>
      <c r="C406" s="25" t="s">
        <v>10</v>
      </c>
      <c r="D406" s="25" t="s">
        <v>270</v>
      </c>
      <c r="E406" s="12" t="s">
        <v>30</v>
      </c>
      <c r="F406" s="13">
        <v>1.83E-2</v>
      </c>
      <c r="G406" s="1">
        <v>617.35</v>
      </c>
      <c r="H406" s="1">
        <f t="shared" ref="H406:H411" si="29">TRUNC(F406*G406,2)</f>
        <v>11.29</v>
      </c>
      <c r="J406"/>
      <c r="K406"/>
      <c r="L406"/>
      <c r="M406"/>
      <c r="N406"/>
      <c r="O406"/>
      <c r="P406"/>
      <c r="Q406"/>
    </row>
    <row r="407" spans="1:17" ht="24" customHeight="1" x14ac:dyDescent="0.25">
      <c r="A407" s="25" t="s">
        <v>12</v>
      </c>
      <c r="B407" s="11" t="s">
        <v>240</v>
      </c>
      <c r="C407" s="25" t="s">
        <v>10</v>
      </c>
      <c r="D407" s="25" t="s">
        <v>241</v>
      </c>
      <c r="E407" s="12" t="s">
        <v>15</v>
      </c>
      <c r="F407" s="13">
        <v>2.3199999999999998</v>
      </c>
      <c r="G407" s="1">
        <v>33.51</v>
      </c>
      <c r="H407" s="1">
        <f t="shared" si="29"/>
        <v>77.739999999999995</v>
      </c>
      <c r="J407"/>
      <c r="K407"/>
      <c r="L407"/>
      <c r="M407"/>
      <c r="N407"/>
      <c r="O407"/>
      <c r="P407"/>
      <c r="Q407"/>
    </row>
    <row r="408" spans="1:17" ht="24" customHeight="1" x14ac:dyDescent="0.25">
      <c r="A408" s="25" t="s">
        <v>12</v>
      </c>
      <c r="B408" s="11" t="s">
        <v>13</v>
      </c>
      <c r="C408" s="25" t="s">
        <v>10</v>
      </c>
      <c r="D408" s="25" t="s">
        <v>14</v>
      </c>
      <c r="E408" s="12" t="s">
        <v>15</v>
      </c>
      <c r="F408" s="13">
        <v>1.1599999999999999</v>
      </c>
      <c r="G408" s="1">
        <v>24.33</v>
      </c>
      <c r="H408" s="1">
        <f t="shared" si="29"/>
        <v>28.22</v>
      </c>
      <c r="J408"/>
      <c r="K408"/>
      <c r="L408"/>
      <c r="M408"/>
      <c r="N408"/>
      <c r="O408"/>
      <c r="P408"/>
      <c r="Q408"/>
    </row>
    <row r="409" spans="1:17" ht="39" customHeight="1" x14ac:dyDescent="0.25">
      <c r="A409" s="28" t="s">
        <v>32</v>
      </c>
      <c r="B409" s="14">
        <v>7267</v>
      </c>
      <c r="C409" s="28" t="s">
        <v>10</v>
      </c>
      <c r="D409" s="28" t="s">
        <v>271</v>
      </c>
      <c r="E409" s="15" t="s">
        <v>31</v>
      </c>
      <c r="F409" s="16">
        <v>56.62</v>
      </c>
      <c r="G409" s="2">
        <v>0.84</v>
      </c>
      <c r="H409" s="2">
        <f t="shared" si="29"/>
        <v>47.56</v>
      </c>
      <c r="J409"/>
      <c r="K409"/>
      <c r="L409"/>
      <c r="M409"/>
      <c r="N409"/>
      <c r="O409"/>
      <c r="P409"/>
      <c r="Q409"/>
    </row>
    <row r="410" spans="1:17" ht="39" customHeight="1" x14ac:dyDescent="0.25">
      <c r="A410" s="28" t="s">
        <v>32</v>
      </c>
      <c r="B410" s="14">
        <v>34547</v>
      </c>
      <c r="C410" s="28" t="s">
        <v>10</v>
      </c>
      <c r="D410" s="28" t="s">
        <v>272</v>
      </c>
      <c r="E410" s="15" t="s">
        <v>19</v>
      </c>
      <c r="F410" s="16">
        <v>0.80500000000000005</v>
      </c>
      <c r="G410" s="2">
        <v>3.74</v>
      </c>
      <c r="H410" s="2">
        <f t="shared" si="29"/>
        <v>3.01</v>
      </c>
      <c r="J410"/>
      <c r="K410"/>
      <c r="L410"/>
      <c r="M410"/>
      <c r="N410"/>
      <c r="O410"/>
      <c r="P410"/>
      <c r="Q410"/>
    </row>
    <row r="411" spans="1:17" ht="24" customHeight="1" thickBot="1" x14ac:dyDescent="0.3">
      <c r="A411" s="28" t="s">
        <v>32</v>
      </c>
      <c r="B411" s="14">
        <v>37395</v>
      </c>
      <c r="C411" s="28" t="s">
        <v>10</v>
      </c>
      <c r="D411" s="28" t="s">
        <v>273</v>
      </c>
      <c r="E411" s="15" t="s">
        <v>274</v>
      </c>
      <c r="F411" s="16">
        <v>1.9300000000000001E-2</v>
      </c>
      <c r="G411" s="2">
        <v>45.5</v>
      </c>
      <c r="H411" s="2">
        <f t="shared" si="29"/>
        <v>0.87</v>
      </c>
      <c r="J411"/>
      <c r="K411"/>
      <c r="L411"/>
      <c r="M411"/>
      <c r="N411"/>
      <c r="O411"/>
      <c r="P411"/>
      <c r="Q411"/>
    </row>
    <row r="412" spans="1:17" ht="1.05" customHeight="1" thickTop="1" thickBot="1" x14ac:dyDescent="0.3">
      <c r="A412" s="27"/>
      <c r="B412" s="27"/>
      <c r="C412" s="27"/>
      <c r="D412" s="27"/>
      <c r="E412" s="27"/>
      <c r="F412" s="27"/>
      <c r="G412" s="27"/>
      <c r="H412" s="27"/>
      <c r="J412"/>
      <c r="K412"/>
      <c r="L412"/>
      <c r="M412"/>
      <c r="N412"/>
      <c r="O412"/>
      <c r="P412"/>
      <c r="Q412"/>
    </row>
    <row r="413" spans="1:17" ht="1.05" customHeight="1" thickTop="1" x14ac:dyDescent="0.25">
      <c r="A413" s="27"/>
      <c r="B413" s="27"/>
      <c r="C413" s="27"/>
      <c r="D413" s="27"/>
      <c r="E413" s="27"/>
      <c r="F413" s="27"/>
      <c r="G413" s="27"/>
      <c r="H413" s="27"/>
      <c r="J413"/>
      <c r="K413"/>
      <c r="L413"/>
      <c r="M413"/>
      <c r="N413"/>
      <c r="O413"/>
      <c r="P413"/>
      <c r="Q413"/>
    </row>
    <row r="414" spans="1:17" s="35" customFormat="1" ht="24" customHeight="1" x14ac:dyDescent="0.25">
      <c r="A414" s="30">
        <v>5</v>
      </c>
      <c r="B414" s="30"/>
      <c r="C414" s="30"/>
      <c r="D414" s="30" t="s">
        <v>290</v>
      </c>
      <c r="E414" s="30"/>
      <c r="F414" s="3"/>
      <c r="G414" s="30"/>
      <c r="H414" s="4"/>
      <c r="J414"/>
      <c r="K414"/>
      <c r="L414"/>
      <c r="M414"/>
      <c r="N414"/>
      <c r="O414"/>
      <c r="P414"/>
      <c r="Q414"/>
    </row>
    <row r="415" spans="1:17" s="35" customFormat="1" ht="24" customHeight="1" x14ac:dyDescent="0.25">
      <c r="A415" s="30" t="s">
        <v>1112</v>
      </c>
      <c r="B415" s="30"/>
      <c r="C415" s="30"/>
      <c r="D415" s="30" t="s">
        <v>262</v>
      </c>
      <c r="E415" s="30"/>
      <c r="F415" s="3"/>
      <c r="G415" s="30"/>
      <c r="H415" s="4"/>
      <c r="J415"/>
      <c r="K415"/>
      <c r="L415"/>
      <c r="M415"/>
      <c r="N415"/>
      <c r="O415"/>
      <c r="P415"/>
      <c r="Q415"/>
    </row>
    <row r="416" spans="1:17" s="35" customFormat="1" ht="24" customHeight="1" x14ac:dyDescent="0.25">
      <c r="A416" s="30" t="s">
        <v>1113</v>
      </c>
      <c r="B416" s="30"/>
      <c r="C416" s="30"/>
      <c r="D416" s="30" t="s">
        <v>291</v>
      </c>
      <c r="E416" s="30"/>
      <c r="F416" s="3"/>
      <c r="G416" s="30"/>
      <c r="H416" s="4"/>
      <c r="J416"/>
      <c r="K416"/>
      <c r="L416"/>
      <c r="M416"/>
      <c r="N416"/>
      <c r="O416"/>
      <c r="P416"/>
      <c r="Q416"/>
    </row>
    <row r="417" spans="1:17" s="35" customFormat="1" ht="18" customHeight="1" x14ac:dyDescent="0.25">
      <c r="A417" s="23" t="s">
        <v>1114</v>
      </c>
      <c r="B417" s="5" t="s">
        <v>2</v>
      </c>
      <c r="C417" s="23" t="s">
        <v>3</v>
      </c>
      <c r="D417" s="23" t="s">
        <v>4</v>
      </c>
      <c r="E417" s="6" t="s">
        <v>5</v>
      </c>
      <c r="F417" s="5" t="s">
        <v>6</v>
      </c>
      <c r="G417" s="5" t="s">
        <v>7</v>
      </c>
      <c r="H417" s="5" t="s">
        <v>8</v>
      </c>
      <c r="J417"/>
      <c r="K417"/>
      <c r="L417"/>
      <c r="M417"/>
      <c r="N417"/>
      <c r="O417"/>
      <c r="P417"/>
      <c r="Q417"/>
    </row>
    <row r="418" spans="1:17" ht="39" customHeight="1" x14ac:dyDescent="0.25">
      <c r="A418" s="24" t="s">
        <v>9</v>
      </c>
      <c r="B418" s="7">
        <v>91341</v>
      </c>
      <c r="C418" s="24" t="s">
        <v>10</v>
      </c>
      <c r="D418" s="24" t="s">
        <v>91</v>
      </c>
      <c r="E418" s="8" t="s">
        <v>11</v>
      </c>
      <c r="F418" s="9">
        <v>1</v>
      </c>
      <c r="G418" s="10">
        <f>H418</f>
        <v>986.52081999999996</v>
      </c>
      <c r="H418" s="10">
        <f>SUM(H419:H424)</f>
        <v>986.52081999999996</v>
      </c>
      <c r="J418"/>
      <c r="K418"/>
      <c r="L418"/>
      <c r="M418"/>
      <c r="N418"/>
      <c r="O418"/>
      <c r="P418"/>
      <c r="Q418"/>
    </row>
    <row r="419" spans="1:17" ht="24" customHeight="1" x14ac:dyDescent="0.25">
      <c r="A419" s="25" t="s">
        <v>12</v>
      </c>
      <c r="B419" s="11" t="s">
        <v>240</v>
      </c>
      <c r="C419" s="25" t="s">
        <v>10</v>
      </c>
      <c r="D419" s="25" t="s">
        <v>241</v>
      </c>
      <c r="E419" s="12" t="s">
        <v>15</v>
      </c>
      <c r="F419" s="13">
        <v>0.3826</v>
      </c>
      <c r="G419" s="1">
        <v>33.51</v>
      </c>
      <c r="H419" s="1">
        <f t="shared" ref="H419:H420" si="30">TRUNC(F419*G419,2)</f>
        <v>12.82</v>
      </c>
      <c r="J419"/>
      <c r="K419"/>
      <c r="L419"/>
      <c r="M419"/>
      <c r="N419"/>
      <c r="O419"/>
      <c r="P419"/>
      <c r="Q419"/>
    </row>
    <row r="420" spans="1:17" ht="24" customHeight="1" x14ac:dyDescent="0.25">
      <c r="A420" s="25" t="s">
        <v>12</v>
      </c>
      <c r="B420" s="11" t="s">
        <v>13</v>
      </c>
      <c r="C420" s="25" t="s">
        <v>10</v>
      </c>
      <c r="D420" s="25" t="s">
        <v>14</v>
      </c>
      <c r="E420" s="12" t="s">
        <v>15</v>
      </c>
      <c r="F420" s="13">
        <v>0.191</v>
      </c>
      <c r="G420" s="1">
        <v>24.33</v>
      </c>
      <c r="H420" s="1">
        <f t="shared" si="30"/>
        <v>4.6399999999999997</v>
      </c>
      <c r="J420"/>
      <c r="K420"/>
      <c r="L420"/>
      <c r="M420"/>
      <c r="N420"/>
      <c r="O420"/>
      <c r="P420"/>
      <c r="Q420"/>
    </row>
    <row r="421" spans="1:17" ht="25.95" customHeight="1" x14ac:dyDescent="0.25">
      <c r="A421" s="28" t="s">
        <v>32</v>
      </c>
      <c r="B421" s="14">
        <v>142</v>
      </c>
      <c r="C421" s="28" t="s">
        <v>10</v>
      </c>
      <c r="D421" s="28" t="s">
        <v>292</v>
      </c>
      <c r="E421" s="15" t="s">
        <v>293</v>
      </c>
      <c r="F421" s="16">
        <v>0.88290000000000002</v>
      </c>
      <c r="G421" s="2">
        <v>31.55</v>
      </c>
      <c r="H421" s="2">
        <f t="shared" ref="H421:H424" si="31">F421*G421</f>
        <v>27.855495000000001</v>
      </c>
      <c r="J421"/>
      <c r="K421"/>
      <c r="L421"/>
      <c r="M421"/>
      <c r="N421"/>
      <c r="O421"/>
      <c r="P421"/>
      <c r="Q421"/>
    </row>
    <row r="422" spans="1:17" ht="39" customHeight="1" x14ac:dyDescent="0.25">
      <c r="A422" s="28" t="s">
        <v>32</v>
      </c>
      <c r="B422" s="14">
        <v>7568</v>
      </c>
      <c r="C422" s="28" t="s">
        <v>10</v>
      </c>
      <c r="D422" s="28" t="s">
        <v>294</v>
      </c>
      <c r="E422" s="15" t="s">
        <v>31</v>
      </c>
      <c r="F422" s="16">
        <v>4.8166000000000002</v>
      </c>
      <c r="G422" s="2">
        <v>0.61</v>
      </c>
      <c r="H422" s="2">
        <f t="shared" si="31"/>
        <v>2.938126</v>
      </c>
      <c r="J422"/>
      <c r="K422"/>
      <c r="L422"/>
      <c r="M422"/>
      <c r="N422"/>
      <c r="O422"/>
      <c r="P422"/>
      <c r="Q422"/>
    </row>
    <row r="423" spans="1:17" ht="39" customHeight="1" x14ac:dyDescent="0.25">
      <c r="A423" s="28" t="s">
        <v>32</v>
      </c>
      <c r="B423" s="14">
        <v>36888</v>
      </c>
      <c r="C423" s="28" t="s">
        <v>10</v>
      </c>
      <c r="D423" s="28" t="s">
        <v>295</v>
      </c>
      <c r="E423" s="15" t="s">
        <v>19</v>
      </c>
      <c r="F423" s="16">
        <v>6.8503999999999996</v>
      </c>
      <c r="G423" s="2">
        <v>28.19</v>
      </c>
      <c r="H423" s="2">
        <f t="shared" si="31"/>
        <v>193.112776</v>
      </c>
      <c r="J423"/>
      <c r="K423"/>
      <c r="L423"/>
      <c r="M423"/>
      <c r="N423"/>
      <c r="O423"/>
      <c r="P423"/>
      <c r="Q423"/>
    </row>
    <row r="424" spans="1:17" ht="39" customHeight="1" thickBot="1" x14ac:dyDescent="0.3">
      <c r="A424" s="28" t="s">
        <v>32</v>
      </c>
      <c r="B424" s="14">
        <v>39025</v>
      </c>
      <c r="C424" s="28" t="s">
        <v>10</v>
      </c>
      <c r="D424" s="28" t="s">
        <v>296</v>
      </c>
      <c r="E424" s="15" t="s">
        <v>31</v>
      </c>
      <c r="F424" s="16">
        <v>0.54730000000000001</v>
      </c>
      <c r="G424" s="2">
        <v>1361.51</v>
      </c>
      <c r="H424" s="2">
        <f t="shared" si="31"/>
        <v>745.15442299999995</v>
      </c>
      <c r="J424"/>
      <c r="K424"/>
      <c r="L424"/>
      <c r="M424"/>
      <c r="N424"/>
      <c r="O424"/>
      <c r="P424"/>
      <c r="Q424"/>
    </row>
    <row r="425" spans="1:17" ht="1.05" customHeight="1" thickTop="1" x14ac:dyDescent="0.25">
      <c r="A425" s="27"/>
      <c r="B425" s="27"/>
      <c r="C425" s="27"/>
      <c r="D425" s="27"/>
      <c r="E425" s="27"/>
      <c r="F425" s="27"/>
      <c r="G425" s="27"/>
      <c r="H425" s="27"/>
      <c r="J425"/>
      <c r="K425"/>
      <c r="L425"/>
      <c r="M425"/>
      <c r="N425"/>
      <c r="O425"/>
      <c r="P425"/>
      <c r="Q425"/>
    </row>
    <row r="426" spans="1:17" s="35" customFormat="1" ht="18" customHeight="1" x14ac:dyDescent="0.25">
      <c r="A426" s="23" t="s">
        <v>1115</v>
      </c>
      <c r="B426" s="5" t="s">
        <v>2</v>
      </c>
      <c r="C426" s="23" t="s">
        <v>3</v>
      </c>
      <c r="D426" s="23" t="s">
        <v>4</v>
      </c>
      <c r="E426" s="6" t="s">
        <v>5</v>
      </c>
      <c r="F426" s="5" t="s">
        <v>6</v>
      </c>
      <c r="G426" s="5" t="s">
        <v>7</v>
      </c>
      <c r="H426" s="5" t="s">
        <v>8</v>
      </c>
      <c r="J426"/>
      <c r="K426"/>
      <c r="L426"/>
      <c r="M426"/>
      <c r="N426"/>
      <c r="O426"/>
      <c r="P426"/>
      <c r="Q426"/>
    </row>
    <row r="427" spans="1:17" ht="39" customHeight="1" x14ac:dyDescent="0.25">
      <c r="A427" s="24" t="s">
        <v>9</v>
      </c>
      <c r="B427" s="7" t="s">
        <v>297</v>
      </c>
      <c r="C427" s="24" t="s">
        <v>10</v>
      </c>
      <c r="D427" s="24" t="s">
        <v>298</v>
      </c>
      <c r="E427" s="8" t="s">
        <v>31</v>
      </c>
      <c r="F427" s="9">
        <v>1</v>
      </c>
      <c r="G427" s="10">
        <v>200.25</v>
      </c>
      <c r="H427" s="10">
        <f>SUM(H428:H430)</f>
        <v>200.25</v>
      </c>
      <c r="J427"/>
      <c r="K427"/>
      <c r="L427"/>
      <c r="M427"/>
      <c r="N427"/>
      <c r="O427"/>
      <c r="P427"/>
      <c r="Q427"/>
    </row>
    <row r="428" spans="1:17" ht="25.95" customHeight="1" x14ac:dyDescent="0.25">
      <c r="A428" s="25" t="s">
        <v>12</v>
      </c>
      <c r="B428" s="11" t="s">
        <v>299</v>
      </c>
      <c r="C428" s="25" t="s">
        <v>10</v>
      </c>
      <c r="D428" s="25" t="s">
        <v>300</v>
      </c>
      <c r="E428" s="12" t="s">
        <v>15</v>
      </c>
      <c r="F428" s="13">
        <v>1.002</v>
      </c>
      <c r="G428" s="1">
        <v>33.24</v>
      </c>
      <c r="H428" s="1">
        <f t="shared" ref="H428:H429" si="32">TRUNC(F428*G428,2)</f>
        <v>33.299999999999997</v>
      </c>
      <c r="J428"/>
      <c r="K428"/>
      <c r="L428"/>
      <c r="M428"/>
      <c r="N428"/>
      <c r="O428"/>
      <c r="P428"/>
      <c r="Q428"/>
    </row>
    <row r="429" spans="1:17" ht="24" customHeight="1" x14ac:dyDescent="0.25">
      <c r="A429" s="25" t="s">
        <v>12</v>
      </c>
      <c r="B429" s="11" t="s">
        <v>13</v>
      </c>
      <c r="C429" s="25" t="s">
        <v>10</v>
      </c>
      <c r="D429" s="25" t="s">
        <v>14</v>
      </c>
      <c r="E429" s="12" t="s">
        <v>15</v>
      </c>
      <c r="F429" s="13">
        <v>0.501</v>
      </c>
      <c r="G429" s="1">
        <v>24.33</v>
      </c>
      <c r="H429" s="1">
        <f t="shared" si="32"/>
        <v>12.18</v>
      </c>
      <c r="J429"/>
      <c r="K429"/>
      <c r="L429"/>
      <c r="M429"/>
      <c r="N429"/>
      <c r="O429"/>
      <c r="P429"/>
      <c r="Q429"/>
    </row>
    <row r="430" spans="1:17" ht="52.05" customHeight="1" thickBot="1" x14ac:dyDescent="0.3">
      <c r="A430" s="28" t="s">
        <v>32</v>
      </c>
      <c r="B430" s="14">
        <v>3081</v>
      </c>
      <c r="C430" s="28" t="s">
        <v>10</v>
      </c>
      <c r="D430" s="28" t="s">
        <v>301</v>
      </c>
      <c r="E430" s="15" t="s">
        <v>173</v>
      </c>
      <c r="F430" s="16">
        <v>1</v>
      </c>
      <c r="G430" s="2">
        <v>154.77000000000001</v>
      </c>
      <c r="H430" s="2">
        <f t="shared" ref="H430" si="33">F430*G430</f>
        <v>154.77000000000001</v>
      </c>
      <c r="J430"/>
      <c r="K430"/>
      <c r="L430"/>
      <c r="M430"/>
      <c r="N430"/>
      <c r="O430"/>
      <c r="P430"/>
      <c r="Q430"/>
    </row>
    <row r="431" spans="1:17" ht="1.05" customHeight="1" thickTop="1" x14ac:dyDescent="0.25">
      <c r="A431" s="27"/>
      <c r="B431" s="27"/>
      <c r="C431" s="27"/>
      <c r="D431" s="27"/>
      <c r="E431" s="27"/>
      <c r="F431" s="27"/>
      <c r="G431" s="27"/>
      <c r="H431" s="27"/>
      <c r="J431"/>
      <c r="K431"/>
      <c r="L431"/>
      <c r="M431"/>
      <c r="N431"/>
      <c r="O431"/>
      <c r="P431"/>
      <c r="Q431"/>
    </row>
    <row r="432" spans="1:17" s="35" customFormat="1" ht="18" customHeight="1" x14ac:dyDescent="0.25">
      <c r="A432" s="23" t="s">
        <v>1116</v>
      </c>
      <c r="B432" s="5" t="s">
        <v>2</v>
      </c>
      <c r="C432" s="23" t="s">
        <v>3</v>
      </c>
      <c r="D432" s="23" t="s">
        <v>4</v>
      </c>
      <c r="E432" s="6" t="s">
        <v>5</v>
      </c>
      <c r="F432" s="5" t="s">
        <v>6</v>
      </c>
      <c r="G432" s="5" t="s">
        <v>7</v>
      </c>
      <c r="H432" s="5" t="s">
        <v>8</v>
      </c>
      <c r="J432"/>
      <c r="K432"/>
      <c r="L432"/>
      <c r="M432"/>
      <c r="N432"/>
      <c r="O432"/>
      <c r="P432"/>
      <c r="Q432"/>
    </row>
    <row r="433" spans="1:17" ht="25.95" customHeight="1" x14ac:dyDescent="0.25">
      <c r="A433" s="24" t="s">
        <v>9</v>
      </c>
      <c r="B433" s="7" t="s">
        <v>302</v>
      </c>
      <c r="C433" s="24" t="s">
        <v>10</v>
      </c>
      <c r="D433" s="24" t="s">
        <v>303</v>
      </c>
      <c r="E433" s="8" t="s">
        <v>31</v>
      </c>
      <c r="F433" s="9">
        <v>1</v>
      </c>
      <c r="G433" s="10">
        <v>1773.06</v>
      </c>
      <c r="H433" s="10">
        <f>SUM(H434:H437)</f>
        <v>1773.06</v>
      </c>
      <c r="J433"/>
      <c r="K433"/>
      <c r="L433"/>
      <c r="M433"/>
      <c r="N433"/>
      <c r="O433"/>
      <c r="P433"/>
      <c r="Q433"/>
    </row>
    <row r="434" spans="1:17" ht="24" customHeight="1" x14ac:dyDescent="0.25">
      <c r="A434" s="25" t="s">
        <v>12</v>
      </c>
      <c r="B434" s="11" t="s">
        <v>240</v>
      </c>
      <c r="C434" s="25" t="s">
        <v>10</v>
      </c>
      <c r="D434" s="25" t="s">
        <v>241</v>
      </c>
      <c r="E434" s="12" t="s">
        <v>15</v>
      </c>
      <c r="F434" s="13">
        <v>3.464</v>
      </c>
      <c r="G434" s="1">
        <v>33.51</v>
      </c>
      <c r="H434" s="1">
        <f t="shared" ref="H434:H436" si="34">TRUNC(F434*G434,2)</f>
        <v>116.07</v>
      </c>
      <c r="J434"/>
      <c r="K434"/>
      <c r="L434"/>
      <c r="M434"/>
      <c r="N434"/>
      <c r="O434"/>
      <c r="P434"/>
      <c r="Q434"/>
    </row>
    <row r="435" spans="1:17" ht="24" customHeight="1" x14ac:dyDescent="0.25">
      <c r="A435" s="25" t="s">
        <v>12</v>
      </c>
      <c r="B435" s="11" t="s">
        <v>13</v>
      </c>
      <c r="C435" s="25" t="s">
        <v>10</v>
      </c>
      <c r="D435" s="25" t="s">
        <v>14</v>
      </c>
      <c r="E435" s="12" t="s">
        <v>15</v>
      </c>
      <c r="F435" s="13">
        <v>1.732</v>
      </c>
      <c r="G435" s="1">
        <v>24.33</v>
      </c>
      <c r="H435" s="1">
        <f t="shared" si="34"/>
        <v>42.13</v>
      </c>
      <c r="J435"/>
      <c r="K435"/>
      <c r="L435"/>
      <c r="M435"/>
      <c r="N435"/>
      <c r="O435"/>
      <c r="P435"/>
      <c r="Q435"/>
    </row>
    <row r="436" spans="1:17" ht="25.95" customHeight="1" x14ac:dyDescent="0.25">
      <c r="A436" s="25" t="s">
        <v>12</v>
      </c>
      <c r="B436" s="11" t="s">
        <v>304</v>
      </c>
      <c r="C436" s="25" t="s">
        <v>10</v>
      </c>
      <c r="D436" s="25" t="s">
        <v>305</v>
      </c>
      <c r="E436" s="12" t="s">
        <v>30</v>
      </c>
      <c r="F436" s="13">
        <v>4.2200000000000001E-2</v>
      </c>
      <c r="G436" s="1">
        <v>730.17</v>
      </c>
      <c r="H436" s="1">
        <f t="shared" si="34"/>
        <v>30.81</v>
      </c>
      <c r="J436"/>
      <c r="K436"/>
      <c r="L436"/>
      <c r="M436"/>
      <c r="N436"/>
      <c r="O436"/>
      <c r="P436"/>
      <c r="Q436"/>
    </row>
    <row r="437" spans="1:17" ht="39" customHeight="1" thickBot="1" x14ac:dyDescent="0.3">
      <c r="A437" s="28" t="s">
        <v>32</v>
      </c>
      <c r="B437" s="14">
        <v>11154</v>
      </c>
      <c r="C437" s="28" t="s">
        <v>10</v>
      </c>
      <c r="D437" s="28" t="s">
        <v>306</v>
      </c>
      <c r="E437" s="15" t="s">
        <v>31</v>
      </c>
      <c r="F437" s="16">
        <v>1</v>
      </c>
      <c r="G437" s="2">
        <v>1584.05</v>
      </c>
      <c r="H437" s="2">
        <f t="shared" ref="H437" si="35">F437*G437</f>
        <v>1584.05</v>
      </c>
      <c r="J437"/>
      <c r="K437"/>
      <c r="L437"/>
      <c r="M437"/>
      <c r="N437"/>
      <c r="O437"/>
      <c r="P437"/>
      <c r="Q437"/>
    </row>
    <row r="438" spans="1:17" ht="1.05" customHeight="1" thickTop="1" x14ac:dyDescent="0.25">
      <c r="A438" s="27"/>
      <c r="B438" s="27"/>
      <c r="C438" s="27"/>
      <c r="D438" s="27"/>
      <c r="E438" s="27"/>
      <c r="F438" s="27"/>
      <c r="G438" s="27"/>
      <c r="H438" s="27"/>
      <c r="J438"/>
      <c r="K438"/>
      <c r="L438"/>
      <c r="M438"/>
      <c r="N438"/>
      <c r="O438"/>
      <c r="P438"/>
      <c r="Q438"/>
    </row>
    <row r="439" spans="1:17" s="35" customFormat="1" ht="18" customHeight="1" x14ac:dyDescent="0.25">
      <c r="A439" s="23" t="s">
        <v>1117</v>
      </c>
      <c r="B439" s="5" t="s">
        <v>2</v>
      </c>
      <c r="C439" s="23" t="s">
        <v>3</v>
      </c>
      <c r="D439" s="23" t="s">
        <v>4</v>
      </c>
      <c r="E439" s="6" t="s">
        <v>5</v>
      </c>
      <c r="F439" s="5" t="s">
        <v>6</v>
      </c>
      <c r="G439" s="5" t="s">
        <v>7</v>
      </c>
      <c r="H439" s="5" t="s">
        <v>8</v>
      </c>
      <c r="J439"/>
      <c r="K439"/>
      <c r="L439"/>
      <c r="M439"/>
      <c r="N439"/>
      <c r="O439"/>
      <c r="P439"/>
      <c r="Q439"/>
    </row>
    <row r="440" spans="1:17" ht="25.95" customHeight="1" x14ac:dyDescent="0.25">
      <c r="A440" s="24" t="s">
        <v>9</v>
      </c>
      <c r="B440" s="7" t="s">
        <v>307</v>
      </c>
      <c r="C440" s="24" t="s">
        <v>10</v>
      </c>
      <c r="D440" s="24" t="s">
        <v>308</v>
      </c>
      <c r="E440" s="8" t="s">
        <v>19</v>
      </c>
      <c r="F440" s="9">
        <v>1</v>
      </c>
      <c r="G440" s="10">
        <v>22.52</v>
      </c>
      <c r="H440" s="10">
        <f>SUM(H441:H444)</f>
        <v>22.52</v>
      </c>
      <c r="J440"/>
      <c r="K440"/>
      <c r="L440"/>
      <c r="M440"/>
      <c r="N440"/>
      <c r="O440"/>
      <c r="P440"/>
      <c r="Q440"/>
    </row>
    <row r="441" spans="1:17" ht="24" customHeight="1" x14ac:dyDescent="0.25">
      <c r="A441" s="25" t="s">
        <v>12</v>
      </c>
      <c r="B441" s="11" t="s">
        <v>240</v>
      </c>
      <c r="C441" s="25" t="s">
        <v>10</v>
      </c>
      <c r="D441" s="25" t="s">
        <v>241</v>
      </c>
      <c r="E441" s="12" t="s">
        <v>15</v>
      </c>
      <c r="F441" s="13">
        <v>0.29939009999999999</v>
      </c>
      <c r="G441" s="1">
        <v>33.51</v>
      </c>
      <c r="H441" s="1">
        <f t="shared" ref="H441:H443" si="36">TRUNC(F441*G441,2)</f>
        <v>10.029999999999999</v>
      </c>
      <c r="J441"/>
      <c r="K441"/>
      <c r="L441"/>
      <c r="M441"/>
      <c r="N441"/>
      <c r="O441"/>
      <c r="P441"/>
      <c r="Q441"/>
    </row>
    <row r="442" spans="1:17" ht="24" customHeight="1" x14ac:dyDescent="0.25">
      <c r="A442" s="25" t="s">
        <v>12</v>
      </c>
      <c r="B442" s="11" t="s">
        <v>13</v>
      </c>
      <c r="C442" s="25" t="s">
        <v>10</v>
      </c>
      <c r="D442" s="25" t="s">
        <v>14</v>
      </c>
      <c r="E442" s="12" t="s">
        <v>15</v>
      </c>
      <c r="F442" s="13">
        <v>0.14969499999999999</v>
      </c>
      <c r="G442" s="1">
        <v>24.33</v>
      </c>
      <c r="H442" s="1">
        <f t="shared" si="36"/>
        <v>3.64</v>
      </c>
      <c r="J442"/>
      <c r="K442"/>
      <c r="L442"/>
      <c r="M442"/>
      <c r="N442"/>
      <c r="O442"/>
      <c r="P442"/>
      <c r="Q442"/>
    </row>
    <row r="443" spans="1:17" ht="25.95" customHeight="1" x14ac:dyDescent="0.25">
      <c r="A443" s="25" t="s">
        <v>12</v>
      </c>
      <c r="B443" s="11" t="s">
        <v>304</v>
      </c>
      <c r="C443" s="25" t="s">
        <v>10</v>
      </c>
      <c r="D443" s="25" t="s">
        <v>305</v>
      </c>
      <c r="E443" s="12" t="s">
        <v>30</v>
      </c>
      <c r="F443" s="13">
        <v>2E-3</v>
      </c>
      <c r="G443" s="1">
        <v>730.17</v>
      </c>
      <c r="H443" s="1">
        <f t="shared" si="36"/>
        <v>1.46</v>
      </c>
      <c r="J443"/>
      <c r="K443"/>
      <c r="L443"/>
      <c r="M443"/>
      <c r="N443"/>
      <c r="O443"/>
      <c r="P443"/>
      <c r="Q443"/>
    </row>
    <row r="444" spans="1:17" ht="39" customHeight="1" thickBot="1" x14ac:dyDescent="0.3">
      <c r="A444" s="28" t="s">
        <v>32</v>
      </c>
      <c r="B444" s="14">
        <v>43657</v>
      </c>
      <c r="C444" s="28" t="s">
        <v>10</v>
      </c>
      <c r="D444" s="28" t="s">
        <v>309</v>
      </c>
      <c r="E444" s="15" t="s">
        <v>19</v>
      </c>
      <c r="F444" s="16">
        <v>1</v>
      </c>
      <c r="G444" s="2">
        <v>7.39</v>
      </c>
      <c r="H444" s="2">
        <f t="shared" ref="H444" si="37">F444*G444</f>
        <v>7.39</v>
      </c>
      <c r="J444"/>
      <c r="K444"/>
      <c r="L444"/>
      <c r="M444"/>
      <c r="N444"/>
      <c r="O444"/>
      <c r="P444"/>
      <c r="Q444"/>
    </row>
    <row r="445" spans="1:17" ht="1.05" customHeight="1" thickTop="1" x14ac:dyDescent="0.25">
      <c r="A445" s="27"/>
      <c r="B445" s="27"/>
      <c r="C445" s="27"/>
      <c r="D445" s="27"/>
      <c r="E445" s="27"/>
      <c r="F445" s="27"/>
      <c r="G445" s="27"/>
      <c r="H445" s="27"/>
      <c r="J445"/>
      <c r="K445"/>
      <c r="L445"/>
      <c r="M445"/>
      <c r="N445"/>
      <c r="O445"/>
      <c r="P445"/>
      <c r="Q445"/>
    </row>
    <row r="446" spans="1:17" s="35" customFormat="1" ht="18" customHeight="1" x14ac:dyDescent="0.25">
      <c r="A446" s="23" t="s">
        <v>1118</v>
      </c>
      <c r="B446" s="5" t="s">
        <v>2</v>
      </c>
      <c r="C446" s="23" t="s">
        <v>3</v>
      </c>
      <c r="D446" s="23" t="s">
        <v>4</v>
      </c>
      <c r="E446" s="6" t="s">
        <v>5</v>
      </c>
      <c r="F446" s="5" t="s">
        <v>6</v>
      </c>
      <c r="G446" s="5" t="s">
        <v>7</v>
      </c>
      <c r="H446" s="5" t="s">
        <v>8</v>
      </c>
      <c r="J446"/>
      <c r="K446"/>
      <c r="L446"/>
      <c r="M446"/>
      <c r="N446"/>
      <c r="O446"/>
      <c r="P446"/>
      <c r="Q446"/>
    </row>
    <row r="447" spans="1:17" ht="52.05" customHeight="1" x14ac:dyDescent="0.25">
      <c r="A447" s="24" t="s">
        <v>9</v>
      </c>
      <c r="B447" s="7" t="s">
        <v>310</v>
      </c>
      <c r="C447" s="24" t="s">
        <v>10</v>
      </c>
      <c r="D447" s="24" t="s">
        <v>311</v>
      </c>
      <c r="E447" s="8" t="s">
        <v>31</v>
      </c>
      <c r="F447" s="9">
        <v>1</v>
      </c>
      <c r="G447" s="10">
        <v>714.91</v>
      </c>
      <c r="H447" s="10">
        <f>SUM(H448:H452)</f>
        <v>714.91</v>
      </c>
      <c r="J447"/>
      <c r="K447"/>
      <c r="L447"/>
      <c r="M447"/>
      <c r="N447"/>
      <c r="O447"/>
      <c r="P447"/>
      <c r="Q447"/>
    </row>
    <row r="448" spans="1:17" ht="25.95" customHeight="1" x14ac:dyDescent="0.25">
      <c r="A448" s="25" t="s">
        <v>12</v>
      </c>
      <c r="B448" s="11" t="s">
        <v>299</v>
      </c>
      <c r="C448" s="25" t="s">
        <v>10</v>
      </c>
      <c r="D448" s="25" t="s">
        <v>300</v>
      </c>
      <c r="E448" s="12" t="s">
        <v>15</v>
      </c>
      <c r="F448" s="13">
        <v>0.32700000000000001</v>
      </c>
      <c r="G448" s="1">
        <v>33.24</v>
      </c>
      <c r="H448" s="1">
        <f t="shared" ref="H448:H451" si="38">TRUNC(F448*G448,2)</f>
        <v>10.86</v>
      </c>
      <c r="J448"/>
      <c r="K448"/>
      <c r="L448"/>
      <c r="M448"/>
      <c r="N448"/>
      <c r="O448"/>
      <c r="P448"/>
      <c r="Q448"/>
    </row>
    <row r="449" spans="1:17" ht="24" customHeight="1" x14ac:dyDescent="0.25">
      <c r="A449" s="25" t="s">
        <v>12</v>
      </c>
      <c r="B449" s="11" t="s">
        <v>240</v>
      </c>
      <c r="C449" s="25" t="s">
        <v>10</v>
      </c>
      <c r="D449" s="25" t="s">
        <v>241</v>
      </c>
      <c r="E449" s="12" t="s">
        <v>15</v>
      </c>
      <c r="F449" s="13">
        <v>2.024</v>
      </c>
      <c r="G449" s="1">
        <v>33.51</v>
      </c>
      <c r="H449" s="1">
        <f t="shared" si="38"/>
        <v>67.819999999999993</v>
      </c>
      <c r="J449"/>
      <c r="K449"/>
      <c r="L449"/>
      <c r="M449"/>
      <c r="N449"/>
      <c r="O449"/>
      <c r="P449"/>
      <c r="Q449"/>
    </row>
    <row r="450" spans="1:17" ht="24" customHeight="1" x14ac:dyDescent="0.25">
      <c r="A450" s="25" t="s">
        <v>12</v>
      </c>
      <c r="B450" s="11" t="s">
        <v>13</v>
      </c>
      <c r="C450" s="25" t="s">
        <v>10</v>
      </c>
      <c r="D450" s="25" t="s">
        <v>14</v>
      </c>
      <c r="E450" s="12" t="s">
        <v>15</v>
      </c>
      <c r="F450" s="13">
        <v>1.1759999999999999</v>
      </c>
      <c r="G450" s="1">
        <v>24.33</v>
      </c>
      <c r="H450" s="1">
        <f t="shared" si="38"/>
        <v>28.61</v>
      </c>
      <c r="J450"/>
      <c r="K450"/>
      <c r="L450"/>
      <c r="M450"/>
      <c r="N450"/>
      <c r="O450"/>
      <c r="P450"/>
      <c r="Q450"/>
    </row>
    <row r="451" spans="1:17" ht="25.95" customHeight="1" x14ac:dyDescent="0.25">
      <c r="A451" s="25" t="s">
        <v>12</v>
      </c>
      <c r="B451" s="11" t="s">
        <v>304</v>
      </c>
      <c r="C451" s="25" t="s">
        <v>10</v>
      </c>
      <c r="D451" s="25" t="s">
        <v>305</v>
      </c>
      <c r="E451" s="12" t="s">
        <v>30</v>
      </c>
      <c r="F451" s="13">
        <v>2.29E-2</v>
      </c>
      <c r="G451" s="1">
        <v>730.17</v>
      </c>
      <c r="H451" s="1">
        <f t="shared" si="38"/>
        <v>16.72</v>
      </c>
      <c r="J451"/>
      <c r="K451"/>
      <c r="L451"/>
      <c r="M451"/>
      <c r="N451"/>
      <c r="O451"/>
      <c r="P451"/>
      <c r="Q451"/>
    </row>
    <row r="452" spans="1:17" ht="64.95" customHeight="1" thickBot="1" x14ac:dyDescent="0.3">
      <c r="A452" s="28" t="s">
        <v>32</v>
      </c>
      <c r="B452" s="14">
        <v>39485</v>
      </c>
      <c r="C452" s="28" t="s">
        <v>10</v>
      </c>
      <c r="D452" s="28" t="s">
        <v>312</v>
      </c>
      <c r="E452" s="15" t="s">
        <v>31</v>
      </c>
      <c r="F452" s="16">
        <v>1</v>
      </c>
      <c r="G452" s="2">
        <v>590.9</v>
      </c>
      <c r="H452" s="2">
        <f t="shared" ref="H452" si="39">F452*G452</f>
        <v>590.9</v>
      </c>
      <c r="J452"/>
      <c r="K452"/>
      <c r="L452"/>
      <c r="M452"/>
      <c r="N452"/>
      <c r="O452"/>
      <c r="P452"/>
      <c r="Q452"/>
    </row>
    <row r="453" spans="1:17" ht="1.05" customHeight="1" thickTop="1" x14ac:dyDescent="0.25">
      <c r="A453" s="27"/>
      <c r="B453" s="27"/>
      <c r="C453" s="27"/>
      <c r="D453" s="27"/>
      <c r="E453" s="27"/>
      <c r="F453" s="27"/>
      <c r="G453" s="27"/>
      <c r="H453" s="27"/>
      <c r="J453"/>
      <c r="K453"/>
      <c r="L453"/>
      <c r="M453"/>
      <c r="N453"/>
      <c r="O453"/>
      <c r="P453"/>
      <c r="Q453"/>
    </row>
    <row r="454" spans="1:17" s="35" customFormat="1" ht="18" customHeight="1" x14ac:dyDescent="0.25">
      <c r="A454" s="23" t="s">
        <v>1119</v>
      </c>
      <c r="B454" s="5" t="s">
        <v>2</v>
      </c>
      <c r="C454" s="23" t="s">
        <v>3</v>
      </c>
      <c r="D454" s="23" t="s">
        <v>4</v>
      </c>
      <c r="E454" s="6" t="s">
        <v>5</v>
      </c>
      <c r="F454" s="5" t="s">
        <v>6</v>
      </c>
      <c r="G454" s="5" t="s">
        <v>7</v>
      </c>
      <c r="H454" s="5" t="s">
        <v>8</v>
      </c>
      <c r="J454"/>
      <c r="K454"/>
      <c r="L454"/>
      <c r="M454"/>
      <c r="N454"/>
      <c r="O454"/>
      <c r="P454"/>
      <c r="Q454"/>
    </row>
    <row r="455" spans="1:17" ht="64.95" customHeight="1" x14ac:dyDescent="0.25">
      <c r="A455" s="24" t="s">
        <v>9</v>
      </c>
      <c r="B455" s="7" t="s">
        <v>313</v>
      </c>
      <c r="C455" s="24" t="s">
        <v>10</v>
      </c>
      <c r="D455" s="24" t="s">
        <v>314</v>
      </c>
      <c r="E455" s="8" t="s">
        <v>31</v>
      </c>
      <c r="F455" s="9">
        <v>1</v>
      </c>
      <c r="G455" s="10">
        <v>801.79</v>
      </c>
      <c r="H455" s="10">
        <f>SUM(H456:H459)</f>
        <v>801.79469999999992</v>
      </c>
      <c r="J455"/>
      <c r="K455"/>
      <c r="L455"/>
      <c r="M455"/>
      <c r="N455"/>
      <c r="O455"/>
      <c r="P455"/>
      <c r="Q455"/>
    </row>
    <row r="456" spans="1:17" ht="25.95" customHeight="1" x14ac:dyDescent="0.25">
      <c r="A456" s="25" t="s">
        <v>12</v>
      </c>
      <c r="B456" s="11" t="s">
        <v>299</v>
      </c>
      <c r="C456" s="25" t="s">
        <v>10</v>
      </c>
      <c r="D456" s="25" t="s">
        <v>300</v>
      </c>
      <c r="E456" s="12" t="s">
        <v>15</v>
      </c>
      <c r="F456" s="13">
        <v>0.55500000000000005</v>
      </c>
      <c r="G456" s="1">
        <v>33.24</v>
      </c>
      <c r="H456" s="1">
        <f t="shared" ref="H456:H457" si="40">TRUNC(F456*G456,2)</f>
        <v>18.440000000000001</v>
      </c>
      <c r="J456"/>
      <c r="K456"/>
      <c r="L456"/>
      <c r="M456"/>
      <c r="N456"/>
      <c r="O456"/>
      <c r="P456"/>
      <c r="Q456"/>
    </row>
    <row r="457" spans="1:17" ht="24" customHeight="1" x14ac:dyDescent="0.25">
      <c r="A457" s="25" t="s">
        <v>12</v>
      </c>
      <c r="B457" s="11" t="s">
        <v>13</v>
      </c>
      <c r="C457" s="25" t="s">
        <v>10</v>
      </c>
      <c r="D457" s="25" t="s">
        <v>14</v>
      </c>
      <c r="E457" s="12" t="s">
        <v>15</v>
      </c>
      <c r="F457" s="13">
        <v>0.27800000000000002</v>
      </c>
      <c r="G457" s="1">
        <v>24.33</v>
      </c>
      <c r="H457" s="1">
        <f t="shared" si="40"/>
        <v>6.76</v>
      </c>
      <c r="J457"/>
      <c r="K457"/>
      <c r="L457"/>
      <c r="M457"/>
      <c r="N457"/>
      <c r="O457"/>
      <c r="P457"/>
      <c r="Q457"/>
    </row>
    <row r="458" spans="1:17" ht="25.95" customHeight="1" x14ac:dyDescent="0.25">
      <c r="A458" s="28" t="s">
        <v>32</v>
      </c>
      <c r="B458" s="14">
        <v>38124</v>
      </c>
      <c r="C458" s="28" t="s">
        <v>10</v>
      </c>
      <c r="D458" s="28" t="s">
        <v>315</v>
      </c>
      <c r="E458" s="15" t="s">
        <v>31</v>
      </c>
      <c r="F458" s="16">
        <v>0.38600000000000001</v>
      </c>
      <c r="G458" s="2">
        <v>28.95</v>
      </c>
      <c r="H458" s="2">
        <f t="shared" ref="H458:H459" si="41">F458*G458</f>
        <v>11.1747</v>
      </c>
      <c r="J458"/>
      <c r="K458"/>
      <c r="L458"/>
      <c r="M458"/>
      <c r="N458"/>
      <c r="O458"/>
      <c r="P458"/>
      <c r="Q458"/>
    </row>
    <row r="459" spans="1:17" ht="78" customHeight="1" thickBot="1" x14ac:dyDescent="0.3">
      <c r="A459" s="28" t="s">
        <v>32</v>
      </c>
      <c r="B459" s="14">
        <v>39492</v>
      </c>
      <c r="C459" s="28" t="s">
        <v>10</v>
      </c>
      <c r="D459" s="28" t="s">
        <v>316</v>
      </c>
      <c r="E459" s="15" t="s">
        <v>31</v>
      </c>
      <c r="F459" s="16">
        <v>1</v>
      </c>
      <c r="G459" s="2">
        <v>765.42</v>
      </c>
      <c r="H459" s="2">
        <f t="shared" si="41"/>
        <v>765.42</v>
      </c>
      <c r="J459"/>
      <c r="K459"/>
      <c r="L459"/>
      <c r="M459"/>
      <c r="N459"/>
      <c r="O459"/>
      <c r="P459"/>
      <c r="Q459"/>
    </row>
    <row r="460" spans="1:17" ht="1.05" customHeight="1" thickTop="1" x14ac:dyDescent="0.25">
      <c r="A460" s="27"/>
      <c r="B460" s="27"/>
      <c r="C460" s="27"/>
      <c r="D460" s="27"/>
      <c r="E460" s="27"/>
      <c r="F460" s="27"/>
      <c r="G460" s="27"/>
      <c r="H460" s="27"/>
      <c r="J460"/>
      <c r="K460"/>
      <c r="L460"/>
      <c r="M460"/>
      <c r="N460"/>
      <c r="O460"/>
      <c r="P460"/>
      <c r="Q460"/>
    </row>
    <row r="461" spans="1:17" s="35" customFormat="1" ht="18" customHeight="1" x14ac:dyDescent="0.25">
      <c r="A461" s="23" t="s">
        <v>1120</v>
      </c>
      <c r="B461" s="5" t="s">
        <v>2</v>
      </c>
      <c r="C461" s="23" t="s">
        <v>3</v>
      </c>
      <c r="D461" s="23" t="s">
        <v>4</v>
      </c>
      <c r="E461" s="6" t="s">
        <v>5</v>
      </c>
      <c r="F461" s="5" t="s">
        <v>6</v>
      </c>
      <c r="G461" s="5" t="s">
        <v>7</v>
      </c>
      <c r="H461" s="5" t="s">
        <v>8</v>
      </c>
      <c r="J461"/>
      <c r="K461"/>
      <c r="L461"/>
      <c r="M461"/>
      <c r="N461"/>
      <c r="O461"/>
      <c r="P461"/>
      <c r="Q461"/>
    </row>
    <row r="462" spans="1:17" ht="39" customHeight="1" x14ac:dyDescent="0.25">
      <c r="A462" s="24" t="s">
        <v>9</v>
      </c>
      <c r="B462" s="7" t="s">
        <v>317</v>
      </c>
      <c r="C462" s="24" t="s">
        <v>10</v>
      </c>
      <c r="D462" s="24" t="s">
        <v>318</v>
      </c>
      <c r="E462" s="8" t="s">
        <v>11</v>
      </c>
      <c r="F462" s="9">
        <v>1</v>
      </c>
      <c r="G462" s="10">
        <f>H462</f>
        <v>769.50331499999993</v>
      </c>
      <c r="H462" s="10">
        <f>SUM(H463:H468)</f>
        <v>769.50331499999993</v>
      </c>
      <c r="J462"/>
      <c r="K462"/>
      <c r="L462"/>
      <c r="M462"/>
      <c r="N462"/>
      <c r="O462"/>
      <c r="P462"/>
      <c r="Q462"/>
    </row>
    <row r="463" spans="1:17" ht="24" customHeight="1" x14ac:dyDescent="0.25">
      <c r="A463" s="25" t="s">
        <v>12</v>
      </c>
      <c r="B463" s="11" t="s">
        <v>240</v>
      </c>
      <c r="C463" s="25" t="s">
        <v>10</v>
      </c>
      <c r="D463" s="25" t="s">
        <v>241</v>
      </c>
      <c r="E463" s="12" t="s">
        <v>15</v>
      </c>
      <c r="F463" s="13">
        <v>0.28199999999999997</v>
      </c>
      <c r="G463" s="1">
        <v>33.51</v>
      </c>
      <c r="H463" s="1">
        <f>TRUNC(F463*G463,2)</f>
        <v>9.44</v>
      </c>
      <c r="J463"/>
      <c r="K463"/>
      <c r="L463"/>
      <c r="M463"/>
      <c r="N463"/>
      <c r="O463"/>
      <c r="P463"/>
      <c r="Q463"/>
    </row>
    <row r="464" spans="1:17" ht="24" customHeight="1" x14ac:dyDescent="0.25">
      <c r="A464" s="25" t="s">
        <v>12</v>
      </c>
      <c r="B464" s="11" t="s">
        <v>13</v>
      </c>
      <c r="C464" s="25" t="s">
        <v>10</v>
      </c>
      <c r="D464" s="25" t="s">
        <v>14</v>
      </c>
      <c r="E464" s="12" t="s">
        <v>15</v>
      </c>
      <c r="F464" s="13">
        <v>0.14099999999999999</v>
      </c>
      <c r="G464" s="1">
        <v>24.33</v>
      </c>
      <c r="H464" s="1">
        <f t="shared" ref="H464" si="42">TRUNC(F464*G464,2)</f>
        <v>3.43</v>
      </c>
      <c r="J464"/>
      <c r="K464"/>
      <c r="L464"/>
      <c r="M464"/>
      <c r="N464"/>
      <c r="O464"/>
      <c r="P464"/>
      <c r="Q464"/>
    </row>
    <row r="465" spans="1:17" ht="25.95" customHeight="1" x14ac:dyDescent="0.25">
      <c r="A465" s="28" t="s">
        <v>32</v>
      </c>
      <c r="B465" s="14">
        <v>142</v>
      </c>
      <c r="C465" s="28" t="s">
        <v>10</v>
      </c>
      <c r="D465" s="28" t="s">
        <v>292</v>
      </c>
      <c r="E465" s="15" t="s">
        <v>293</v>
      </c>
      <c r="F465" s="16">
        <v>6.3700000000000007E-2</v>
      </c>
      <c r="G465" s="2">
        <v>31.55</v>
      </c>
      <c r="H465" s="2">
        <f t="shared" ref="H465:H468" si="43">F465*G465</f>
        <v>2.009735</v>
      </c>
      <c r="J465"/>
      <c r="K465"/>
      <c r="L465"/>
      <c r="M465"/>
      <c r="N465"/>
      <c r="O465"/>
      <c r="P465"/>
      <c r="Q465"/>
    </row>
    <row r="466" spans="1:17" ht="39" customHeight="1" x14ac:dyDescent="0.25">
      <c r="A466" s="28" t="s">
        <v>32</v>
      </c>
      <c r="B466" s="14">
        <v>4922</v>
      </c>
      <c r="C466" s="28" t="s">
        <v>10</v>
      </c>
      <c r="D466" s="28" t="s">
        <v>319</v>
      </c>
      <c r="E466" s="15" t="s">
        <v>11</v>
      </c>
      <c r="F466" s="16">
        <v>1</v>
      </c>
      <c r="G466" s="2">
        <v>689.67</v>
      </c>
      <c r="H466" s="2">
        <f t="shared" si="43"/>
        <v>689.67</v>
      </c>
      <c r="J466"/>
      <c r="K466"/>
      <c r="L466"/>
      <c r="M466"/>
      <c r="N466"/>
      <c r="O466"/>
      <c r="P466"/>
      <c r="Q466"/>
    </row>
    <row r="467" spans="1:17" ht="39" customHeight="1" x14ac:dyDescent="0.25">
      <c r="A467" s="28" t="s">
        <v>32</v>
      </c>
      <c r="B467" s="14">
        <v>7568</v>
      </c>
      <c r="C467" s="28" t="s">
        <v>10</v>
      </c>
      <c r="D467" s="28" t="s">
        <v>294</v>
      </c>
      <c r="E467" s="15" t="s">
        <v>31</v>
      </c>
      <c r="F467" s="16">
        <v>4.72</v>
      </c>
      <c r="G467" s="2">
        <v>0.61</v>
      </c>
      <c r="H467" s="2">
        <f t="shared" si="43"/>
        <v>2.8792</v>
      </c>
      <c r="J467"/>
      <c r="K467"/>
      <c r="L467"/>
      <c r="M467"/>
      <c r="N467"/>
      <c r="O467"/>
      <c r="P467"/>
      <c r="Q467"/>
    </row>
    <row r="468" spans="1:17" ht="39" customHeight="1" thickBot="1" x14ac:dyDescent="0.3">
      <c r="A468" s="28" t="s">
        <v>32</v>
      </c>
      <c r="B468" s="14">
        <v>36888</v>
      </c>
      <c r="C468" s="28" t="s">
        <v>10</v>
      </c>
      <c r="D468" s="28" t="s">
        <v>295</v>
      </c>
      <c r="E468" s="15" t="s">
        <v>19</v>
      </c>
      <c r="F468" s="16">
        <v>2.202</v>
      </c>
      <c r="G468" s="2">
        <v>28.19</v>
      </c>
      <c r="H468" s="2">
        <f t="shared" si="43"/>
        <v>62.074380000000005</v>
      </c>
      <c r="J468"/>
      <c r="K468"/>
      <c r="L468"/>
      <c r="M468"/>
      <c r="N468"/>
      <c r="O468"/>
      <c r="P468"/>
      <c r="Q468"/>
    </row>
    <row r="469" spans="1:17" ht="1.05" customHeight="1" thickTop="1" x14ac:dyDescent="0.25">
      <c r="A469" s="27"/>
      <c r="B469" s="27"/>
      <c r="C469" s="27"/>
      <c r="D469" s="27"/>
      <c r="E469" s="27"/>
      <c r="F469" s="27"/>
      <c r="G469" s="27"/>
      <c r="H469" s="27"/>
      <c r="J469"/>
      <c r="K469"/>
      <c r="L469"/>
      <c r="M469"/>
      <c r="N469"/>
      <c r="O469"/>
      <c r="P469"/>
      <c r="Q469"/>
    </row>
    <row r="470" spans="1:17" s="35" customFormat="1" ht="18" customHeight="1" x14ac:dyDescent="0.25">
      <c r="A470" s="23" t="s">
        <v>1121</v>
      </c>
      <c r="B470" s="5" t="s">
        <v>2</v>
      </c>
      <c r="C470" s="23" t="s">
        <v>3</v>
      </c>
      <c r="D470" s="23" t="s">
        <v>4</v>
      </c>
      <c r="E470" s="6" t="s">
        <v>5</v>
      </c>
      <c r="F470" s="5" t="s">
        <v>6</v>
      </c>
      <c r="G470" s="5" t="s">
        <v>7</v>
      </c>
      <c r="H470" s="5" t="s">
        <v>8</v>
      </c>
      <c r="J470"/>
      <c r="K470"/>
      <c r="L470"/>
      <c r="M470"/>
      <c r="N470"/>
      <c r="O470"/>
      <c r="P470"/>
      <c r="Q470"/>
    </row>
    <row r="471" spans="1:17" ht="39" customHeight="1" x14ac:dyDescent="0.25">
      <c r="A471" s="24" t="s">
        <v>9</v>
      </c>
      <c r="B471" s="7" t="s">
        <v>320</v>
      </c>
      <c r="C471" s="24" t="s">
        <v>10</v>
      </c>
      <c r="D471" s="24" t="s">
        <v>321</v>
      </c>
      <c r="E471" s="8" t="s">
        <v>31</v>
      </c>
      <c r="F471" s="9">
        <v>1</v>
      </c>
      <c r="G471" s="10">
        <v>97.97</v>
      </c>
      <c r="H471" s="10">
        <f>SUM(H472:H475)</f>
        <v>97.974000000000004</v>
      </c>
      <c r="J471"/>
      <c r="K471"/>
      <c r="L471"/>
      <c r="M471"/>
      <c r="N471"/>
      <c r="O471"/>
      <c r="P471"/>
      <c r="Q471"/>
    </row>
    <row r="472" spans="1:17" ht="25.95" customHeight="1" x14ac:dyDescent="0.25">
      <c r="A472" s="25" t="s">
        <v>12</v>
      </c>
      <c r="B472" s="11" t="s">
        <v>299</v>
      </c>
      <c r="C472" s="25" t="s">
        <v>10</v>
      </c>
      <c r="D472" s="25" t="s">
        <v>300</v>
      </c>
      <c r="E472" s="12" t="s">
        <v>15</v>
      </c>
      <c r="F472" s="13">
        <v>1.6779999999999999</v>
      </c>
      <c r="G472" s="1">
        <v>33.24</v>
      </c>
      <c r="H472" s="1">
        <f t="shared" ref="H472:H474" si="44">TRUNC(F472*G472,2)</f>
        <v>55.77</v>
      </c>
      <c r="J472"/>
      <c r="K472"/>
      <c r="L472"/>
      <c r="M472"/>
      <c r="N472"/>
      <c r="O472"/>
      <c r="P472"/>
      <c r="Q472"/>
    </row>
    <row r="473" spans="1:17" ht="24" customHeight="1" x14ac:dyDescent="0.25">
      <c r="A473" s="25" t="s">
        <v>12</v>
      </c>
      <c r="B473" s="11" t="s">
        <v>240</v>
      </c>
      <c r="C473" s="25" t="s">
        <v>10</v>
      </c>
      <c r="D473" s="25" t="s">
        <v>241</v>
      </c>
      <c r="E473" s="12" t="s">
        <v>15</v>
      </c>
      <c r="F473" s="13">
        <v>0.249</v>
      </c>
      <c r="G473" s="1">
        <v>33.51</v>
      </c>
      <c r="H473" s="1">
        <f t="shared" si="44"/>
        <v>8.34</v>
      </c>
      <c r="J473"/>
      <c r="K473"/>
      <c r="L473"/>
      <c r="M473"/>
      <c r="N473"/>
      <c r="O473"/>
      <c r="P473"/>
      <c r="Q473"/>
    </row>
    <row r="474" spans="1:17" ht="24" customHeight="1" x14ac:dyDescent="0.25">
      <c r="A474" s="25" t="s">
        <v>12</v>
      </c>
      <c r="B474" s="11" t="s">
        <v>13</v>
      </c>
      <c r="C474" s="25" t="s">
        <v>10</v>
      </c>
      <c r="D474" s="25" t="s">
        <v>14</v>
      </c>
      <c r="E474" s="12" t="s">
        <v>15</v>
      </c>
      <c r="F474" s="13">
        <v>1.327</v>
      </c>
      <c r="G474" s="1">
        <v>24.33</v>
      </c>
      <c r="H474" s="1">
        <f t="shared" si="44"/>
        <v>32.28</v>
      </c>
      <c r="J474"/>
      <c r="K474"/>
      <c r="L474"/>
      <c r="M474"/>
      <c r="N474"/>
      <c r="O474"/>
      <c r="P474"/>
      <c r="Q474"/>
    </row>
    <row r="475" spans="1:17" ht="25.95" customHeight="1" thickBot="1" x14ac:dyDescent="0.3">
      <c r="A475" s="28" t="s">
        <v>32</v>
      </c>
      <c r="B475" s="14">
        <v>11055</v>
      </c>
      <c r="C475" s="28" t="s">
        <v>10</v>
      </c>
      <c r="D475" s="28" t="s">
        <v>322</v>
      </c>
      <c r="E475" s="15" t="s">
        <v>31</v>
      </c>
      <c r="F475" s="16">
        <v>19.8</v>
      </c>
      <c r="G475" s="2">
        <v>0.08</v>
      </c>
      <c r="H475" s="2">
        <f t="shared" ref="H475" si="45">F475*G475</f>
        <v>1.5840000000000001</v>
      </c>
      <c r="J475"/>
      <c r="K475"/>
      <c r="L475"/>
      <c r="M475"/>
      <c r="N475"/>
      <c r="O475"/>
      <c r="P475"/>
      <c r="Q475"/>
    </row>
    <row r="476" spans="1:17" ht="1.05" customHeight="1" thickTop="1" x14ac:dyDescent="0.25">
      <c r="A476" s="27"/>
      <c r="B476" s="27"/>
      <c r="C476" s="27"/>
      <c r="D476" s="27"/>
      <c r="E476" s="27"/>
      <c r="F476" s="27"/>
      <c r="G476" s="27"/>
      <c r="H476" s="27"/>
      <c r="J476"/>
      <c r="K476"/>
      <c r="L476"/>
      <c r="M476"/>
      <c r="N476"/>
      <c r="O476"/>
      <c r="P476"/>
      <c r="Q476"/>
    </row>
    <row r="477" spans="1:17" s="35" customFormat="1" ht="18" customHeight="1" x14ac:dyDescent="0.25">
      <c r="A477" s="23" t="s">
        <v>1122</v>
      </c>
      <c r="B477" s="5" t="s">
        <v>2</v>
      </c>
      <c r="C477" s="23" t="s">
        <v>3</v>
      </c>
      <c r="D477" s="23" t="s">
        <v>4</v>
      </c>
      <c r="E477" s="6" t="s">
        <v>5</v>
      </c>
      <c r="F477" s="5" t="s">
        <v>6</v>
      </c>
      <c r="G477" s="5" t="s">
        <v>7</v>
      </c>
      <c r="H477" s="5" t="s">
        <v>8</v>
      </c>
      <c r="J477"/>
      <c r="K477"/>
      <c r="L477"/>
      <c r="M477"/>
      <c r="N477"/>
      <c r="O477"/>
      <c r="P477"/>
      <c r="Q477"/>
    </row>
    <row r="478" spans="1:17" ht="39" customHeight="1" x14ac:dyDescent="0.25">
      <c r="A478" s="24" t="s">
        <v>9</v>
      </c>
      <c r="B478" s="7" t="s">
        <v>323</v>
      </c>
      <c r="C478" s="24" t="s">
        <v>261</v>
      </c>
      <c r="D478" s="24" t="s">
        <v>324</v>
      </c>
      <c r="E478" s="8" t="s">
        <v>11</v>
      </c>
      <c r="F478" s="9">
        <v>1</v>
      </c>
      <c r="G478" s="10">
        <f>H478</f>
        <v>1113.6213</v>
      </c>
      <c r="H478" s="10">
        <f>SUM(H479:H481)</f>
        <v>1113.6213</v>
      </c>
      <c r="J478"/>
      <c r="K478"/>
      <c r="L478"/>
      <c r="M478"/>
      <c r="N478"/>
      <c r="O478"/>
      <c r="P478"/>
      <c r="Q478"/>
    </row>
    <row r="479" spans="1:17" ht="39" customHeight="1" x14ac:dyDescent="0.25">
      <c r="A479" s="25" t="s">
        <v>12</v>
      </c>
      <c r="B479" s="11" t="s">
        <v>325</v>
      </c>
      <c r="C479" s="25" t="s">
        <v>10</v>
      </c>
      <c r="D479" s="25" t="s">
        <v>326</v>
      </c>
      <c r="E479" s="12" t="s">
        <v>11</v>
      </c>
      <c r="F479" s="13">
        <v>1</v>
      </c>
      <c r="G479" s="1">
        <v>388.15</v>
      </c>
      <c r="H479" s="1">
        <f t="shared" ref="H479" si="46">TRUNC(F479*G479,2)</f>
        <v>388.15</v>
      </c>
      <c r="J479"/>
      <c r="K479"/>
      <c r="L479"/>
      <c r="M479"/>
      <c r="N479"/>
      <c r="O479"/>
      <c r="P479"/>
      <c r="Q479"/>
    </row>
    <row r="480" spans="1:17" ht="39" customHeight="1" x14ac:dyDescent="0.25">
      <c r="A480" s="28" t="s">
        <v>32</v>
      </c>
      <c r="B480" s="14">
        <v>4922</v>
      </c>
      <c r="C480" s="28" t="s">
        <v>10</v>
      </c>
      <c r="D480" s="28" t="s">
        <v>319</v>
      </c>
      <c r="E480" s="15" t="s">
        <v>11</v>
      </c>
      <c r="F480" s="16">
        <v>1</v>
      </c>
      <c r="G480" s="2">
        <v>689.67</v>
      </c>
      <c r="H480" s="2">
        <f t="shared" ref="H480:H481" si="47">F480*G480</f>
        <v>689.67</v>
      </c>
      <c r="J480"/>
      <c r="K480"/>
      <c r="L480"/>
      <c r="M480"/>
      <c r="N480"/>
      <c r="O480"/>
      <c r="P480"/>
      <c r="Q480"/>
    </row>
    <row r="481" spans="1:17" ht="39" customHeight="1" thickBot="1" x14ac:dyDescent="0.3">
      <c r="A481" s="28" t="s">
        <v>32</v>
      </c>
      <c r="B481" s="14">
        <v>36888</v>
      </c>
      <c r="C481" s="28" t="s">
        <v>10</v>
      </c>
      <c r="D481" s="28" t="s">
        <v>295</v>
      </c>
      <c r="E481" s="15" t="s">
        <v>19</v>
      </c>
      <c r="F481" s="16">
        <v>1.27</v>
      </c>
      <c r="G481" s="2">
        <v>28.19</v>
      </c>
      <c r="H481" s="2">
        <f t="shared" si="47"/>
        <v>35.801300000000005</v>
      </c>
      <c r="J481"/>
      <c r="K481"/>
      <c r="L481"/>
      <c r="M481"/>
      <c r="N481"/>
      <c r="O481"/>
      <c r="P481"/>
      <c r="Q481"/>
    </row>
    <row r="482" spans="1:17" ht="1.05" customHeight="1" thickTop="1" x14ac:dyDescent="0.25">
      <c r="A482" s="27"/>
      <c r="B482" s="27"/>
      <c r="C482" s="27"/>
      <c r="D482" s="27"/>
      <c r="E482" s="27"/>
      <c r="F482" s="27"/>
      <c r="G482" s="27"/>
      <c r="H482" s="27"/>
      <c r="J482"/>
      <c r="K482"/>
      <c r="L482"/>
      <c r="M482"/>
      <c r="N482"/>
      <c r="O482"/>
      <c r="P482"/>
      <c r="Q482"/>
    </row>
    <row r="483" spans="1:17" s="35" customFormat="1" ht="18" customHeight="1" x14ac:dyDescent="0.25">
      <c r="A483" s="23" t="s">
        <v>1123</v>
      </c>
      <c r="B483" s="5" t="s">
        <v>2</v>
      </c>
      <c r="C483" s="23" t="s">
        <v>3</v>
      </c>
      <c r="D483" s="23" t="s">
        <v>4</v>
      </c>
      <c r="E483" s="6" t="s">
        <v>5</v>
      </c>
      <c r="F483" s="5" t="s">
        <v>6</v>
      </c>
      <c r="G483" s="5" t="s">
        <v>7</v>
      </c>
      <c r="H483" s="5" t="s">
        <v>8</v>
      </c>
      <c r="J483"/>
      <c r="K483"/>
      <c r="L483"/>
      <c r="M483"/>
      <c r="N483"/>
      <c r="O483"/>
      <c r="P483"/>
      <c r="Q483"/>
    </row>
    <row r="484" spans="1:17" ht="25.95" customHeight="1" thickBot="1" x14ac:dyDescent="0.3">
      <c r="A484" s="26" t="s">
        <v>32</v>
      </c>
      <c r="B484" s="18" t="s">
        <v>327</v>
      </c>
      <c r="C484" s="26" t="s">
        <v>261</v>
      </c>
      <c r="D484" s="26" t="s">
        <v>328</v>
      </c>
      <c r="E484" s="19" t="s">
        <v>31</v>
      </c>
      <c r="F484" s="20">
        <v>1</v>
      </c>
      <c r="G484" s="21">
        <v>6720.02</v>
      </c>
      <c r="H484" s="21">
        <f>F484*G484</f>
        <v>6720.02</v>
      </c>
      <c r="J484"/>
      <c r="K484"/>
      <c r="L484"/>
      <c r="M484"/>
      <c r="N484"/>
      <c r="O484"/>
      <c r="P484"/>
      <c r="Q484"/>
    </row>
    <row r="485" spans="1:17" ht="1.05" customHeight="1" thickTop="1" x14ac:dyDescent="0.25">
      <c r="A485" s="27"/>
      <c r="B485" s="27"/>
      <c r="C485" s="27"/>
      <c r="D485" s="27"/>
      <c r="E485" s="27"/>
      <c r="F485" s="27"/>
      <c r="G485" s="27"/>
      <c r="H485" s="27"/>
      <c r="J485"/>
      <c r="K485"/>
      <c r="L485"/>
      <c r="M485"/>
      <c r="N485"/>
      <c r="O485"/>
      <c r="P485"/>
      <c r="Q485"/>
    </row>
    <row r="486" spans="1:17" s="35" customFormat="1" ht="18" customHeight="1" x14ac:dyDescent="0.25">
      <c r="A486" s="23" t="s">
        <v>1124</v>
      </c>
      <c r="B486" s="5" t="s">
        <v>2</v>
      </c>
      <c r="C486" s="23" t="s">
        <v>3</v>
      </c>
      <c r="D486" s="23" t="s">
        <v>4</v>
      </c>
      <c r="E486" s="6" t="s">
        <v>5</v>
      </c>
      <c r="F486" s="5" t="s">
        <v>6</v>
      </c>
      <c r="G486" s="5" t="s">
        <v>7</v>
      </c>
      <c r="H486" s="5" t="s">
        <v>8</v>
      </c>
      <c r="J486"/>
      <c r="K486"/>
      <c r="L486"/>
      <c r="M486"/>
      <c r="N486"/>
      <c r="O486"/>
      <c r="P486"/>
      <c r="Q486"/>
    </row>
    <row r="487" spans="1:17" ht="25.95" customHeight="1" thickBot="1" x14ac:dyDescent="0.3">
      <c r="A487" s="26" t="s">
        <v>32</v>
      </c>
      <c r="B487" s="18" t="s">
        <v>329</v>
      </c>
      <c r="C487" s="26" t="s">
        <v>261</v>
      </c>
      <c r="D487" s="26" t="s">
        <v>330</v>
      </c>
      <c r="E487" s="19" t="s">
        <v>11</v>
      </c>
      <c r="F487" s="20">
        <v>1</v>
      </c>
      <c r="G487" s="21">
        <v>553.08000000000004</v>
      </c>
      <c r="H487" s="21">
        <f>G487</f>
        <v>553.08000000000004</v>
      </c>
      <c r="J487"/>
      <c r="K487"/>
      <c r="L487"/>
      <c r="M487"/>
      <c r="N487"/>
      <c r="O487"/>
      <c r="P487"/>
      <c r="Q487"/>
    </row>
    <row r="488" spans="1:17" ht="1.05" customHeight="1" thickTop="1" x14ac:dyDescent="0.25">
      <c r="A488" s="27"/>
      <c r="B488" s="27"/>
      <c r="C488" s="27"/>
      <c r="D488" s="27"/>
      <c r="E488" s="27"/>
      <c r="F488" s="27"/>
      <c r="G488" s="27"/>
      <c r="H488" s="27"/>
      <c r="J488"/>
      <c r="K488"/>
      <c r="L488"/>
      <c r="M488"/>
      <c r="N488"/>
      <c r="O488"/>
      <c r="P488"/>
      <c r="Q488"/>
    </row>
    <row r="489" spans="1:17" s="32" customFormat="1" ht="18" customHeight="1" x14ac:dyDescent="0.25">
      <c r="A489" s="23" t="s">
        <v>1125</v>
      </c>
      <c r="B489" s="5" t="s">
        <v>2</v>
      </c>
      <c r="C489" s="23" t="s">
        <v>3</v>
      </c>
      <c r="D489" s="23" t="s">
        <v>4</v>
      </c>
      <c r="E489" s="6" t="s">
        <v>5</v>
      </c>
      <c r="F489" s="5" t="s">
        <v>6</v>
      </c>
      <c r="G489" s="5" t="s">
        <v>7</v>
      </c>
      <c r="H489" s="5" t="s">
        <v>8</v>
      </c>
      <c r="J489"/>
      <c r="K489"/>
      <c r="L489"/>
      <c r="M489"/>
      <c r="N489"/>
      <c r="O489"/>
      <c r="P489"/>
      <c r="Q489"/>
    </row>
    <row r="490" spans="1:17" s="32" customFormat="1" ht="39" customHeight="1" x14ac:dyDescent="0.25">
      <c r="A490" s="24" t="s">
        <v>9</v>
      </c>
      <c r="B490" s="7">
        <v>90795</v>
      </c>
      <c r="C490" s="24" t="s">
        <v>10</v>
      </c>
      <c r="D490" s="24" t="s">
        <v>340</v>
      </c>
      <c r="E490" s="8" t="s">
        <v>31</v>
      </c>
      <c r="F490" s="9">
        <v>1</v>
      </c>
      <c r="G490" s="10">
        <v>696.89</v>
      </c>
      <c r="H490" s="10">
        <f>SUM(H491:H495)</f>
        <v>696.89</v>
      </c>
      <c r="J490"/>
      <c r="K490"/>
      <c r="L490"/>
      <c r="M490"/>
      <c r="N490"/>
      <c r="O490"/>
      <c r="P490"/>
      <c r="Q490"/>
    </row>
    <row r="491" spans="1:17" s="32" customFormat="1" ht="39" customHeight="1" x14ac:dyDescent="0.25">
      <c r="A491" s="25" t="s">
        <v>12</v>
      </c>
      <c r="B491" s="11">
        <v>88629</v>
      </c>
      <c r="C491" s="25" t="s">
        <v>10</v>
      </c>
      <c r="D491" s="25" t="s">
        <v>305</v>
      </c>
      <c r="E491" s="12" t="s">
        <v>1012</v>
      </c>
      <c r="F491" s="13">
        <v>2.23E-2</v>
      </c>
      <c r="G491" s="1">
        <v>730.17</v>
      </c>
      <c r="H491" s="1">
        <f t="shared" ref="H491:H494" si="48">TRUNC(F491*G491,2)</f>
        <v>16.28</v>
      </c>
      <c r="J491"/>
      <c r="K491"/>
      <c r="L491"/>
      <c r="M491"/>
      <c r="N491"/>
      <c r="O491"/>
      <c r="P491"/>
      <c r="Q491"/>
    </row>
    <row r="492" spans="1:17" s="32" customFormat="1" ht="39" customHeight="1" x14ac:dyDescent="0.25">
      <c r="A492" s="25" t="s">
        <v>12</v>
      </c>
      <c r="B492" s="11">
        <v>88316</v>
      </c>
      <c r="C492" s="25" t="s">
        <v>10</v>
      </c>
      <c r="D492" s="25" t="s">
        <v>14</v>
      </c>
      <c r="E492" s="12" t="s">
        <v>15</v>
      </c>
      <c r="F492" s="13">
        <v>0.98299999999999998</v>
      </c>
      <c r="G492" s="1">
        <v>24.33</v>
      </c>
      <c r="H492" s="1">
        <f t="shared" si="48"/>
        <v>23.91</v>
      </c>
      <c r="J492"/>
      <c r="K492"/>
      <c r="L492"/>
      <c r="M492"/>
      <c r="N492"/>
      <c r="O492"/>
      <c r="P492"/>
      <c r="Q492"/>
    </row>
    <row r="493" spans="1:17" s="32" customFormat="1" ht="39" customHeight="1" x14ac:dyDescent="0.25">
      <c r="A493" s="25" t="s">
        <v>12</v>
      </c>
      <c r="B493" s="11">
        <v>88309</v>
      </c>
      <c r="C493" s="25" t="s">
        <v>10</v>
      </c>
      <c r="D493" s="25" t="s">
        <v>241</v>
      </c>
      <c r="E493" s="12" t="s">
        <v>15</v>
      </c>
      <c r="F493" s="13">
        <v>1.706</v>
      </c>
      <c r="G493" s="1">
        <v>33.51</v>
      </c>
      <c r="H493" s="1">
        <f t="shared" si="48"/>
        <v>57.16</v>
      </c>
      <c r="J493"/>
      <c r="K493"/>
      <c r="L493"/>
      <c r="M493"/>
      <c r="N493"/>
      <c r="O493"/>
      <c r="P493"/>
      <c r="Q493"/>
    </row>
    <row r="494" spans="1:17" s="32" customFormat="1" ht="39" customHeight="1" x14ac:dyDescent="0.25">
      <c r="A494" s="25" t="s">
        <v>12</v>
      </c>
      <c r="B494" s="11">
        <v>88261</v>
      </c>
      <c r="C494" s="25" t="s">
        <v>10</v>
      </c>
      <c r="D494" s="25" t="s">
        <v>300</v>
      </c>
      <c r="E494" s="12" t="s">
        <v>15</v>
      </c>
      <c r="F494" s="13">
        <v>0.26</v>
      </c>
      <c r="G494" s="1">
        <v>33.24</v>
      </c>
      <c r="H494" s="1">
        <f t="shared" si="48"/>
        <v>8.64</v>
      </c>
      <c r="J494"/>
      <c r="K494"/>
      <c r="L494"/>
      <c r="M494"/>
      <c r="N494"/>
      <c r="O494"/>
      <c r="P494"/>
      <c r="Q494"/>
    </row>
    <row r="495" spans="1:17" s="32" customFormat="1" ht="39" customHeight="1" thickBot="1" x14ac:dyDescent="0.3">
      <c r="A495" s="28" t="s">
        <v>32</v>
      </c>
      <c r="B495" s="14">
        <v>39482</v>
      </c>
      <c r="C495" s="28" t="s">
        <v>10</v>
      </c>
      <c r="D495" s="28" t="s">
        <v>341</v>
      </c>
      <c r="E495" s="15" t="s">
        <v>31</v>
      </c>
      <c r="F495" s="16">
        <v>1</v>
      </c>
      <c r="G495" s="2">
        <v>590.9</v>
      </c>
      <c r="H495" s="2">
        <f t="shared" ref="H495" si="49">F495*G495</f>
        <v>590.9</v>
      </c>
      <c r="J495"/>
      <c r="K495"/>
      <c r="L495"/>
      <c r="M495"/>
      <c r="N495"/>
      <c r="O495"/>
      <c r="P495"/>
      <c r="Q495"/>
    </row>
    <row r="496" spans="1:17" s="32" customFormat="1" ht="1.05" customHeight="1" thickTop="1" x14ac:dyDescent="0.25">
      <c r="A496" s="27"/>
      <c r="B496" s="27"/>
      <c r="C496" s="27"/>
      <c r="D496" s="27"/>
      <c r="E496" s="27"/>
      <c r="F496" s="27"/>
      <c r="G496" s="27"/>
      <c r="H496" s="27"/>
      <c r="J496"/>
      <c r="K496"/>
      <c r="L496"/>
      <c r="M496"/>
      <c r="N496"/>
      <c r="O496"/>
      <c r="P496"/>
      <c r="Q496"/>
    </row>
    <row r="497" spans="1:17" s="35" customFormat="1" ht="24" customHeight="1" x14ac:dyDescent="0.25">
      <c r="A497" s="30" t="s">
        <v>1128</v>
      </c>
      <c r="B497" s="30"/>
      <c r="C497" s="30"/>
      <c r="D497" s="30" t="s">
        <v>331</v>
      </c>
      <c r="E497" s="30"/>
      <c r="F497" s="3"/>
      <c r="G497" s="30"/>
      <c r="H497" s="4">
        <v>6795.57</v>
      </c>
      <c r="J497"/>
      <c r="K497"/>
      <c r="L497"/>
      <c r="M497"/>
      <c r="N497"/>
      <c r="O497"/>
      <c r="P497"/>
      <c r="Q497"/>
    </row>
    <row r="498" spans="1:17" s="35" customFormat="1" ht="18" customHeight="1" x14ac:dyDescent="0.25">
      <c r="A498" s="23" t="s">
        <v>1129</v>
      </c>
      <c r="B498" s="5" t="s">
        <v>2</v>
      </c>
      <c r="C498" s="23" t="s">
        <v>3</v>
      </c>
      <c r="D498" s="23" t="s">
        <v>4</v>
      </c>
      <c r="E498" s="6" t="s">
        <v>5</v>
      </c>
      <c r="F498" s="5" t="s">
        <v>6</v>
      </c>
      <c r="G498" s="5" t="s">
        <v>7</v>
      </c>
      <c r="H498" s="5" t="s">
        <v>8</v>
      </c>
      <c r="J498"/>
      <c r="K498"/>
      <c r="L498"/>
      <c r="M498"/>
      <c r="N498"/>
      <c r="O498"/>
      <c r="P498"/>
      <c r="Q498"/>
    </row>
    <row r="499" spans="1:17" ht="39" customHeight="1" x14ac:dyDescent="0.25">
      <c r="A499" s="24" t="s">
        <v>9</v>
      </c>
      <c r="B499" s="7">
        <v>94569</v>
      </c>
      <c r="C499" s="24" t="s">
        <v>10</v>
      </c>
      <c r="D499" s="24" t="s">
        <v>332</v>
      </c>
      <c r="E499" s="8" t="s">
        <v>11</v>
      </c>
      <c r="F499" s="9">
        <v>1</v>
      </c>
      <c r="G499" s="10">
        <v>665.95</v>
      </c>
      <c r="H499" s="10">
        <f>SUM(H500:H504)</f>
        <v>665.95</v>
      </c>
      <c r="J499"/>
      <c r="K499"/>
      <c r="L499"/>
      <c r="M499"/>
      <c r="N499"/>
      <c r="O499"/>
      <c r="P499"/>
      <c r="Q499"/>
    </row>
    <row r="500" spans="1:17" ht="24" customHeight="1" x14ac:dyDescent="0.25">
      <c r="A500" s="25" t="s">
        <v>12</v>
      </c>
      <c r="B500" s="11" t="s">
        <v>240</v>
      </c>
      <c r="C500" s="25" t="s">
        <v>10</v>
      </c>
      <c r="D500" s="25" t="s">
        <v>241</v>
      </c>
      <c r="E500" s="12" t="s">
        <v>15</v>
      </c>
      <c r="F500" s="13">
        <v>1.0104139000000001</v>
      </c>
      <c r="G500" s="1">
        <v>33.51</v>
      </c>
      <c r="H500" s="1">
        <f t="shared" ref="H500:H501" si="50">TRUNC(F500*G500,2)</f>
        <v>33.85</v>
      </c>
      <c r="J500"/>
      <c r="K500"/>
      <c r="L500"/>
      <c r="M500"/>
      <c r="N500"/>
      <c r="O500"/>
      <c r="P500"/>
      <c r="Q500"/>
    </row>
    <row r="501" spans="1:17" ht="24" customHeight="1" x14ac:dyDescent="0.25">
      <c r="A501" s="25" t="s">
        <v>12</v>
      </c>
      <c r="B501" s="11" t="s">
        <v>13</v>
      </c>
      <c r="C501" s="25" t="s">
        <v>10</v>
      </c>
      <c r="D501" s="25" t="s">
        <v>14</v>
      </c>
      <c r="E501" s="12" t="s">
        <v>15</v>
      </c>
      <c r="F501" s="13">
        <v>0.50520690000000001</v>
      </c>
      <c r="G501" s="1">
        <v>24.33</v>
      </c>
      <c r="H501" s="1">
        <f t="shared" si="50"/>
        <v>12.29</v>
      </c>
      <c r="J501"/>
      <c r="K501"/>
      <c r="L501"/>
      <c r="M501"/>
      <c r="N501"/>
      <c r="O501"/>
      <c r="P501"/>
      <c r="Q501"/>
    </row>
    <row r="502" spans="1:17" ht="39" customHeight="1" x14ac:dyDescent="0.25">
      <c r="A502" s="28" t="s">
        <v>32</v>
      </c>
      <c r="B502" s="14">
        <v>4377</v>
      </c>
      <c r="C502" s="28" t="s">
        <v>10</v>
      </c>
      <c r="D502" s="28" t="s">
        <v>333</v>
      </c>
      <c r="E502" s="15" t="s">
        <v>31</v>
      </c>
      <c r="F502" s="16">
        <v>24.4</v>
      </c>
      <c r="G502" s="2">
        <v>0.23</v>
      </c>
      <c r="H502" s="2">
        <f>TRUNC(F502*G502,2)</f>
        <v>5.61</v>
      </c>
      <c r="J502"/>
      <c r="K502"/>
      <c r="L502"/>
      <c r="M502"/>
      <c r="N502"/>
      <c r="O502"/>
      <c r="P502"/>
      <c r="Q502"/>
    </row>
    <row r="503" spans="1:17" ht="39" customHeight="1" x14ac:dyDescent="0.25">
      <c r="A503" s="28" t="s">
        <v>32</v>
      </c>
      <c r="B503" s="14">
        <v>34381</v>
      </c>
      <c r="C503" s="28" t="s">
        <v>10</v>
      </c>
      <c r="D503" s="28" t="s">
        <v>334</v>
      </c>
      <c r="E503" s="15" t="s">
        <v>31</v>
      </c>
      <c r="F503" s="16">
        <v>2.0832999999999999</v>
      </c>
      <c r="G503" s="2">
        <v>283.13</v>
      </c>
      <c r="H503" s="2">
        <f t="shared" ref="H503:H504" si="51">TRUNC(F503*G503,2)</f>
        <v>589.84</v>
      </c>
      <c r="J503"/>
      <c r="K503"/>
      <c r="L503"/>
      <c r="M503"/>
      <c r="N503"/>
      <c r="O503"/>
      <c r="P503"/>
      <c r="Q503"/>
    </row>
    <row r="504" spans="1:17" ht="24" customHeight="1" thickBot="1" x14ac:dyDescent="0.3">
      <c r="A504" s="28" t="s">
        <v>32</v>
      </c>
      <c r="B504" s="14">
        <v>39961</v>
      </c>
      <c r="C504" s="28" t="s">
        <v>10</v>
      </c>
      <c r="D504" s="28" t="s">
        <v>287</v>
      </c>
      <c r="E504" s="15" t="s">
        <v>31</v>
      </c>
      <c r="F504" s="16">
        <v>1.16875</v>
      </c>
      <c r="G504" s="2">
        <v>20.85</v>
      </c>
      <c r="H504" s="2">
        <f t="shared" si="51"/>
        <v>24.36</v>
      </c>
      <c r="J504"/>
      <c r="K504"/>
      <c r="L504"/>
      <c r="M504"/>
      <c r="N504"/>
      <c r="O504"/>
      <c r="P504"/>
      <c r="Q504"/>
    </row>
    <row r="505" spans="1:17" ht="1.05" customHeight="1" thickTop="1" x14ac:dyDescent="0.25">
      <c r="A505" s="27"/>
      <c r="B505" s="27"/>
      <c r="C505" s="27"/>
      <c r="D505" s="27"/>
      <c r="E505" s="27"/>
      <c r="F505" s="27"/>
      <c r="G505" s="27"/>
      <c r="H505" s="27"/>
      <c r="J505"/>
      <c r="K505"/>
      <c r="L505"/>
      <c r="M505"/>
      <c r="N505"/>
      <c r="O505"/>
      <c r="P505"/>
      <c r="Q505"/>
    </row>
    <row r="506" spans="1:17" s="35" customFormat="1" ht="18" customHeight="1" x14ac:dyDescent="0.25">
      <c r="A506" s="23" t="s">
        <v>1130</v>
      </c>
      <c r="B506" s="5" t="s">
        <v>2</v>
      </c>
      <c r="C506" s="23" t="s">
        <v>3</v>
      </c>
      <c r="D506" s="23" t="s">
        <v>4</v>
      </c>
      <c r="E506" s="6" t="s">
        <v>5</v>
      </c>
      <c r="F506" s="5" t="s">
        <v>6</v>
      </c>
      <c r="G506" s="5" t="s">
        <v>7</v>
      </c>
      <c r="H506" s="5" t="s">
        <v>8</v>
      </c>
      <c r="J506"/>
      <c r="K506"/>
      <c r="L506"/>
      <c r="M506"/>
      <c r="N506"/>
      <c r="O506"/>
      <c r="P506"/>
      <c r="Q506"/>
    </row>
    <row r="507" spans="1:17" ht="25.95" customHeight="1" x14ac:dyDescent="0.25">
      <c r="A507" s="24" t="s">
        <v>9</v>
      </c>
      <c r="B507" s="7">
        <v>1025</v>
      </c>
      <c r="C507" s="24" t="s">
        <v>261</v>
      </c>
      <c r="D507" s="24" t="s">
        <v>335</v>
      </c>
      <c r="E507" s="8" t="s">
        <v>31</v>
      </c>
      <c r="F507" s="9">
        <v>1</v>
      </c>
      <c r="G507" s="10">
        <f>H507</f>
        <v>1078.8900000000001</v>
      </c>
      <c r="H507" s="10">
        <f>SUM(H508:H514)</f>
        <v>1078.8900000000001</v>
      </c>
      <c r="J507"/>
      <c r="K507"/>
      <c r="L507"/>
      <c r="M507"/>
      <c r="N507"/>
      <c r="O507"/>
      <c r="P507"/>
      <c r="Q507"/>
    </row>
    <row r="508" spans="1:17" ht="39" customHeight="1" x14ac:dyDescent="0.25">
      <c r="A508" s="25" t="s">
        <v>12</v>
      </c>
      <c r="B508" s="11" t="s">
        <v>336</v>
      </c>
      <c r="C508" s="25" t="s">
        <v>10</v>
      </c>
      <c r="D508" s="25" t="s">
        <v>337</v>
      </c>
      <c r="E508" s="12" t="s">
        <v>11</v>
      </c>
      <c r="F508" s="13">
        <v>0.64200000000000002</v>
      </c>
      <c r="G508" s="1">
        <v>451.46</v>
      </c>
      <c r="H508" s="1">
        <f t="shared" ref="H508:H514" si="52">TRUNC(F508*G508,2)</f>
        <v>289.83</v>
      </c>
      <c r="J508"/>
      <c r="K508"/>
      <c r="L508"/>
      <c r="M508"/>
      <c r="N508"/>
      <c r="O508"/>
      <c r="P508"/>
      <c r="Q508"/>
    </row>
    <row r="509" spans="1:17" ht="24" customHeight="1" x14ac:dyDescent="0.25">
      <c r="A509" s="25" t="s">
        <v>12</v>
      </c>
      <c r="B509" s="11" t="s">
        <v>240</v>
      </c>
      <c r="C509" s="25" t="s">
        <v>10</v>
      </c>
      <c r="D509" s="25" t="s">
        <v>241</v>
      </c>
      <c r="E509" s="12" t="s">
        <v>15</v>
      </c>
      <c r="F509" s="13">
        <v>3.5</v>
      </c>
      <c r="G509" s="1">
        <v>33.51</v>
      </c>
      <c r="H509" s="1">
        <f t="shared" si="52"/>
        <v>117.28</v>
      </c>
      <c r="J509"/>
      <c r="K509"/>
      <c r="L509"/>
      <c r="M509"/>
      <c r="N509"/>
      <c r="O509"/>
      <c r="P509"/>
      <c r="Q509"/>
    </row>
    <row r="510" spans="1:17" ht="24" customHeight="1" x14ac:dyDescent="0.25">
      <c r="A510" s="25" t="s">
        <v>12</v>
      </c>
      <c r="B510" s="11" t="s">
        <v>13</v>
      </c>
      <c r="C510" s="25" t="s">
        <v>10</v>
      </c>
      <c r="D510" s="25" t="s">
        <v>14</v>
      </c>
      <c r="E510" s="12" t="s">
        <v>15</v>
      </c>
      <c r="F510" s="13">
        <v>3.5</v>
      </c>
      <c r="G510" s="1">
        <v>24.33</v>
      </c>
      <c r="H510" s="1">
        <f t="shared" si="52"/>
        <v>85.15</v>
      </c>
      <c r="J510"/>
      <c r="K510"/>
      <c r="L510"/>
      <c r="M510"/>
      <c r="N510"/>
      <c r="O510"/>
      <c r="P510"/>
      <c r="Q510"/>
    </row>
    <row r="511" spans="1:17" ht="39" customHeight="1" x14ac:dyDescent="0.25">
      <c r="A511" s="28" t="s">
        <v>32</v>
      </c>
      <c r="B511" s="14">
        <v>39022</v>
      </c>
      <c r="C511" s="28" t="s">
        <v>10</v>
      </c>
      <c r="D511" s="28" t="s">
        <v>338</v>
      </c>
      <c r="E511" s="15" t="s">
        <v>31</v>
      </c>
      <c r="F511" s="16">
        <v>0.51700000000000002</v>
      </c>
      <c r="G511" s="2">
        <v>721.6</v>
      </c>
      <c r="H511" s="2">
        <f t="shared" si="52"/>
        <v>373.06</v>
      </c>
      <c r="J511"/>
      <c r="K511"/>
      <c r="L511"/>
      <c r="M511"/>
      <c r="N511"/>
      <c r="O511"/>
      <c r="P511"/>
      <c r="Q511"/>
    </row>
    <row r="512" spans="1:17" ht="39" customHeight="1" x14ac:dyDescent="0.25">
      <c r="A512" s="28" t="s">
        <v>32</v>
      </c>
      <c r="B512" s="14">
        <v>36888</v>
      </c>
      <c r="C512" s="28" t="s">
        <v>10</v>
      </c>
      <c r="D512" s="28" t="s">
        <v>295</v>
      </c>
      <c r="E512" s="15" t="s">
        <v>19</v>
      </c>
      <c r="F512" s="16">
        <v>5.4</v>
      </c>
      <c r="G512" s="2">
        <v>28.19</v>
      </c>
      <c r="H512" s="2">
        <f t="shared" si="52"/>
        <v>152.22</v>
      </c>
      <c r="J512"/>
      <c r="K512"/>
      <c r="L512"/>
      <c r="M512"/>
      <c r="N512"/>
      <c r="O512"/>
      <c r="P512"/>
      <c r="Q512"/>
    </row>
    <row r="513" spans="1:17" ht="25.95" customHeight="1" x14ac:dyDescent="0.25">
      <c r="A513" s="28" t="s">
        <v>32</v>
      </c>
      <c r="B513" s="14">
        <v>142</v>
      </c>
      <c r="C513" s="28" t="s">
        <v>10</v>
      </c>
      <c r="D513" s="28" t="s">
        <v>292</v>
      </c>
      <c r="E513" s="15" t="s">
        <v>293</v>
      </c>
      <c r="F513" s="16">
        <v>0.68</v>
      </c>
      <c r="G513" s="2">
        <v>31.55</v>
      </c>
      <c r="H513" s="2">
        <f t="shared" si="52"/>
        <v>21.45</v>
      </c>
      <c r="J513"/>
      <c r="K513"/>
      <c r="L513"/>
      <c r="M513"/>
      <c r="N513"/>
      <c r="O513"/>
      <c r="P513"/>
      <c r="Q513"/>
    </row>
    <row r="514" spans="1:17" ht="39" customHeight="1" thickBot="1" x14ac:dyDescent="0.3">
      <c r="A514" s="28" t="s">
        <v>32</v>
      </c>
      <c r="B514" s="14">
        <v>43657</v>
      </c>
      <c r="C514" s="28" t="s">
        <v>10</v>
      </c>
      <c r="D514" s="28" t="s">
        <v>309</v>
      </c>
      <c r="E514" s="15" t="s">
        <v>19</v>
      </c>
      <c r="F514" s="16">
        <v>5.4</v>
      </c>
      <c r="G514" s="2">
        <v>7.39</v>
      </c>
      <c r="H514" s="2">
        <f t="shared" si="52"/>
        <v>39.9</v>
      </c>
      <c r="J514"/>
      <c r="K514"/>
      <c r="L514"/>
      <c r="M514"/>
      <c r="N514"/>
      <c r="O514"/>
      <c r="P514"/>
      <c r="Q514"/>
    </row>
    <row r="515" spans="1:17" ht="1.05" customHeight="1" thickTop="1" x14ac:dyDescent="0.25">
      <c r="A515" s="27"/>
      <c r="B515" s="27"/>
      <c r="C515" s="27"/>
      <c r="D515" s="27"/>
      <c r="E515" s="27"/>
      <c r="F515" s="27"/>
      <c r="G515" s="27"/>
      <c r="H515" s="27"/>
      <c r="J515"/>
      <c r="K515"/>
      <c r="L515"/>
      <c r="M515"/>
      <c r="N515"/>
      <c r="O515"/>
      <c r="P515"/>
      <c r="Q515"/>
    </row>
    <row r="516" spans="1:17" s="35" customFormat="1" ht="18" customHeight="1" x14ac:dyDescent="0.25">
      <c r="A516" s="23" t="s">
        <v>1131</v>
      </c>
      <c r="B516" s="5" t="s">
        <v>2</v>
      </c>
      <c r="C516" s="23" t="s">
        <v>3</v>
      </c>
      <c r="D516" s="23" t="s">
        <v>4</v>
      </c>
      <c r="E516" s="6" t="s">
        <v>5</v>
      </c>
      <c r="F516" s="5" t="s">
        <v>6</v>
      </c>
      <c r="G516" s="5" t="s">
        <v>7</v>
      </c>
      <c r="H516" s="5" t="s">
        <v>8</v>
      </c>
      <c r="J516"/>
      <c r="K516"/>
      <c r="L516"/>
      <c r="M516"/>
      <c r="N516"/>
      <c r="O516"/>
      <c r="P516"/>
      <c r="Q516"/>
    </row>
    <row r="517" spans="1:17" ht="39" customHeight="1" x14ac:dyDescent="0.25">
      <c r="A517" s="24" t="s">
        <v>9</v>
      </c>
      <c r="B517" s="7">
        <v>91341</v>
      </c>
      <c r="C517" s="24" t="s">
        <v>10</v>
      </c>
      <c r="D517" s="24" t="s">
        <v>91</v>
      </c>
      <c r="E517" s="8" t="s">
        <v>11</v>
      </c>
      <c r="F517" s="9">
        <v>1</v>
      </c>
      <c r="G517" s="10">
        <v>986.5</v>
      </c>
      <c r="H517" s="10">
        <f>SUM(H518:H523)</f>
        <v>986.5</v>
      </c>
      <c r="J517"/>
      <c r="K517"/>
      <c r="L517"/>
      <c r="M517"/>
      <c r="N517"/>
      <c r="O517"/>
      <c r="P517"/>
      <c r="Q517"/>
    </row>
    <row r="518" spans="1:17" ht="24" customHeight="1" x14ac:dyDescent="0.25">
      <c r="A518" s="25" t="s">
        <v>12</v>
      </c>
      <c r="B518" s="11" t="s">
        <v>240</v>
      </c>
      <c r="C518" s="25" t="s">
        <v>10</v>
      </c>
      <c r="D518" s="25" t="s">
        <v>241</v>
      </c>
      <c r="E518" s="12" t="s">
        <v>15</v>
      </c>
      <c r="F518" s="13">
        <v>0.3826</v>
      </c>
      <c r="G518" s="1">
        <v>33.51</v>
      </c>
      <c r="H518" s="1">
        <f t="shared" ref="H518:H523" si="53">TRUNC(F518*G518,2)</f>
        <v>12.82</v>
      </c>
      <c r="J518"/>
      <c r="K518"/>
      <c r="L518"/>
      <c r="M518"/>
      <c r="N518"/>
      <c r="O518"/>
      <c r="P518"/>
      <c r="Q518"/>
    </row>
    <row r="519" spans="1:17" ht="24" customHeight="1" x14ac:dyDescent="0.25">
      <c r="A519" s="25" t="s">
        <v>12</v>
      </c>
      <c r="B519" s="11" t="s">
        <v>13</v>
      </c>
      <c r="C519" s="25" t="s">
        <v>10</v>
      </c>
      <c r="D519" s="25" t="s">
        <v>14</v>
      </c>
      <c r="E519" s="12" t="s">
        <v>15</v>
      </c>
      <c r="F519" s="13">
        <v>0.191</v>
      </c>
      <c r="G519" s="1">
        <v>24.33</v>
      </c>
      <c r="H519" s="1">
        <f t="shared" si="53"/>
        <v>4.6399999999999997</v>
      </c>
      <c r="J519"/>
      <c r="K519"/>
      <c r="L519"/>
      <c r="M519"/>
      <c r="N519"/>
      <c r="O519"/>
      <c r="P519"/>
      <c r="Q519"/>
    </row>
    <row r="520" spans="1:17" ht="25.95" customHeight="1" x14ac:dyDescent="0.25">
      <c r="A520" s="28" t="s">
        <v>32</v>
      </c>
      <c r="B520" s="14">
        <v>142</v>
      </c>
      <c r="C520" s="28" t="s">
        <v>10</v>
      </c>
      <c r="D520" s="28" t="s">
        <v>292</v>
      </c>
      <c r="E520" s="15" t="s">
        <v>293</v>
      </c>
      <c r="F520" s="16">
        <v>0.88290000000000002</v>
      </c>
      <c r="G520" s="2">
        <v>31.55</v>
      </c>
      <c r="H520" s="2">
        <f t="shared" si="53"/>
        <v>27.85</v>
      </c>
      <c r="J520"/>
      <c r="K520"/>
      <c r="L520"/>
      <c r="M520"/>
      <c r="N520"/>
      <c r="O520"/>
      <c r="P520"/>
      <c r="Q520"/>
    </row>
    <row r="521" spans="1:17" ht="39" customHeight="1" x14ac:dyDescent="0.25">
      <c r="A521" s="28" t="s">
        <v>32</v>
      </c>
      <c r="B521" s="14">
        <v>7568</v>
      </c>
      <c r="C521" s="28" t="s">
        <v>10</v>
      </c>
      <c r="D521" s="28" t="s">
        <v>294</v>
      </c>
      <c r="E521" s="15" t="s">
        <v>31</v>
      </c>
      <c r="F521" s="16">
        <v>4.8166000000000002</v>
      </c>
      <c r="G521" s="2">
        <v>0.61</v>
      </c>
      <c r="H521" s="2">
        <f t="shared" si="53"/>
        <v>2.93</v>
      </c>
      <c r="J521"/>
      <c r="K521"/>
      <c r="L521"/>
      <c r="M521"/>
      <c r="N521"/>
      <c r="O521"/>
      <c r="P521"/>
      <c r="Q521"/>
    </row>
    <row r="522" spans="1:17" ht="39" customHeight="1" x14ac:dyDescent="0.25">
      <c r="A522" s="28" t="s">
        <v>32</v>
      </c>
      <c r="B522" s="14">
        <v>36888</v>
      </c>
      <c r="C522" s="28" t="s">
        <v>10</v>
      </c>
      <c r="D522" s="28" t="s">
        <v>295</v>
      </c>
      <c r="E522" s="15" t="s">
        <v>19</v>
      </c>
      <c r="F522" s="16">
        <v>6.8503999999999996</v>
      </c>
      <c r="G522" s="2">
        <v>28.19</v>
      </c>
      <c r="H522" s="2">
        <f t="shared" si="53"/>
        <v>193.11</v>
      </c>
      <c r="J522"/>
      <c r="K522"/>
      <c r="L522"/>
      <c r="M522"/>
      <c r="N522"/>
      <c r="O522"/>
      <c r="P522"/>
      <c r="Q522"/>
    </row>
    <row r="523" spans="1:17" ht="39" customHeight="1" thickBot="1" x14ac:dyDescent="0.3">
      <c r="A523" s="28" t="s">
        <v>32</v>
      </c>
      <c r="B523" s="14">
        <v>39025</v>
      </c>
      <c r="C523" s="28" t="s">
        <v>10</v>
      </c>
      <c r="D523" s="28" t="s">
        <v>296</v>
      </c>
      <c r="E523" s="15" t="s">
        <v>31</v>
      </c>
      <c r="F523" s="16">
        <v>0.54730000000000001</v>
      </c>
      <c r="G523" s="2">
        <v>1361.51</v>
      </c>
      <c r="H523" s="2">
        <f t="shared" si="53"/>
        <v>745.15</v>
      </c>
      <c r="J523"/>
      <c r="K523"/>
      <c r="L523"/>
      <c r="M523"/>
      <c r="N523"/>
      <c r="O523"/>
      <c r="P523"/>
      <c r="Q523"/>
    </row>
    <row r="524" spans="1:17" ht="1.05" customHeight="1" thickTop="1" x14ac:dyDescent="0.25">
      <c r="A524" s="27"/>
      <c r="B524" s="27"/>
      <c r="C524" s="27"/>
      <c r="D524" s="27"/>
      <c r="E524" s="27"/>
      <c r="F524" s="27"/>
      <c r="G524" s="27"/>
      <c r="H524" s="27"/>
      <c r="J524"/>
      <c r="K524"/>
      <c r="L524"/>
      <c r="M524"/>
      <c r="N524"/>
      <c r="O524"/>
      <c r="P524"/>
      <c r="Q524"/>
    </row>
    <row r="525" spans="1:17" ht="18" customHeight="1" x14ac:dyDescent="0.25">
      <c r="A525" s="23" t="s">
        <v>1132</v>
      </c>
      <c r="B525" s="5" t="s">
        <v>2</v>
      </c>
      <c r="C525" s="23" t="s">
        <v>3</v>
      </c>
      <c r="D525" s="23" t="s">
        <v>4</v>
      </c>
      <c r="E525" s="6" t="s">
        <v>5</v>
      </c>
      <c r="F525" s="5" t="s">
        <v>6</v>
      </c>
      <c r="G525" s="5" t="s">
        <v>7</v>
      </c>
      <c r="H525" s="5" t="s">
        <v>8</v>
      </c>
      <c r="J525"/>
      <c r="K525"/>
      <c r="L525"/>
      <c r="M525"/>
      <c r="N525"/>
      <c r="O525"/>
      <c r="P525"/>
      <c r="Q525"/>
    </row>
    <row r="526" spans="1:17" ht="25.95" customHeight="1" x14ac:dyDescent="0.25">
      <c r="A526" s="24" t="s">
        <v>9</v>
      </c>
      <c r="B526" s="7" t="s">
        <v>307</v>
      </c>
      <c r="C526" s="24" t="s">
        <v>10</v>
      </c>
      <c r="D526" s="24" t="s">
        <v>308</v>
      </c>
      <c r="E526" s="8" t="s">
        <v>19</v>
      </c>
      <c r="F526" s="9">
        <v>1</v>
      </c>
      <c r="G526" s="10">
        <v>22.52</v>
      </c>
      <c r="H526" s="10">
        <f>SUM(H527:H530)</f>
        <v>22.52</v>
      </c>
      <c r="J526"/>
      <c r="K526"/>
      <c r="L526"/>
      <c r="M526"/>
      <c r="N526"/>
      <c r="O526"/>
      <c r="P526"/>
      <c r="Q526"/>
    </row>
    <row r="527" spans="1:17" ht="24" customHeight="1" x14ac:dyDescent="0.25">
      <c r="A527" s="25" t="s">
        <v>12</v>
      </c>
      <c r="B527" s="11" t="s">
        <v>240</v>
      </c>
      <c r="C527" s="25" t="s">
        <v>10</v>
      </c>
      <c r="D527" s="25" t="s">
        <v>241</v>
      </c>
      <c r="E527" s="12" t="s">
        <v>15</v>
      </c>
      <c r="F527" s="13">
        <v>0.29939009999999999</v>
      </c>
      <c r="G527" s="1">
        <v>33.51</v>
      </c>
      <c r="H527" s="1">
        <f t="shared" ref="H527:H530" si="54">TRUNC(F527*G527,2)</f>
        <v>10.029999999999999</v>
      </c>
      <c r="J527"/>
      <c r="K527"/>
      <c r="L527"/>
      <c r="M527"/>
      <c r="N527"/>
      <c r="O527"/>
      <c r="P527"/>
      <c r="Q527"/>
    </row>
    <row r="528" spans="1:17" ht="24" customHeight="1" x14ac:dyDescent="0.25">
      <c r="A528" s="25" t="s">
        <v>12</v>
      </c>
      <c r="B528" s="11" t="s">
        <v>13</v>
      </c>
      <c r="C528" s="25" t="s">
        <v>10</v>
      </c>
      <c r="D528" s="25" t="s">
        <v>14</v>
      </c>
      <c r="E528" s="12" t="s">
        <v>15</v>
      </c>
      <c r="F528" s="13">
        <v>0.14969499999999999</v>
      </c>
      <c r="G528" s="1">
        <v>24.33</v>
      </c>
      <c r="H528" s="1">
        <f t="shared" si="54"/>
        <v>3.64</v>
      </c>
      <c r="J528"/>
      <c r="K528"/>
      <c r="L528"/>
      <c r="M528"/>
      <c r="N528"/>
      <c r="O528"/>
      <c r="P528"/>
      <c r="Q528"/>
    </row>
    <row r="529" spans="1:17" ht="25.95" customHeight="1" x14ac:dyDescent="0.25">
      <c r="A529" s="25" t="s">
        <v>12</v>
      </c>
      <c r="B529" s="11" t="s">
        <v>304</v>
      </c>
      <c r="C529" s="25" t="s">
        <v>10</v>
      </c>
      <c r="D529" s="25" t="s">
        <v>305</v>
      </c>
      <c r="E529" s="12" t="s">
        <v>30</v>
      </c>
      <c r="F529" s="13">
        <v>2E-3</v>
      </c>
      <c r="G529" s="1">
        <v>730.17</v>
      </c>
      <c r="H529" s="1">
        <f t="shared" si="54"/>
        <v>1.46</v>
      </c>
      <c r="J529"/>
      <c r="K529"/>
      <c r="L529"/>
      <c r="M529"/>
      <c r="N529"/>
      <c r="O529"/>
      <c r="P529"/>
      <c r="Q529"/>
    </row>
    <row r="530" spans="1:17" ht="39" customHeight="1" thickBot="1" x14ac:dyDescent="0.3">
      <c r="A530" s="28" t="s">
        <v>32</v>
      </c>
      <c r="B530" s="14">
        <v>43657</v>
      </c>
      <c r="C530" s="28" t="s">
        <v>10</v>
      </c>
      <c r="D530" s="28" t="s">
        <v>309</v>
      </c>
      <c r="E530" s="15" t="s">
        <v>19</v>
      </c>
      <c r="F530" s="16">
        <v>1</v>
      </c>
      <c r="G530" s="2">
        <v>7.39</v>
      </c>
      <c r="H530" s="2">
        <f t="shared" si="54"/>
        <v>7.39</v>
      </c>
      <c r="J530"/>
      <c r="K530"/>
      <c r="L530"/>
      <c r="M530"/>
      <c r="N530"/>
      <c r="O530"/>
      <c r="P530"/>
      <c r="Q530"/>
    </row>
    <row r="531" spans="1:17" ht="1.05" customHeight="1" thickTop="1" x14ac:dyDescent="0.25">
      <c r="A531" s="27"/>
      <c r="B531" s="27"/>
      <c r="C531" s="27"/>
      <c r="D531" s="27"/>
      <c r="E531" s="27"/>
      <c r="F531" s="27"/>
      <c r="G531" s="27"/>
      <c r="H531" s="27"/>
      <c r="J531"/>
      <c r="K531"/>
      <c r="L531"/>
      <c r="M531"/>
      <c r="N531"/>
      <c r="O531"/>
      <c r="P531"/>
      <c r="Q531"/>
    </row>
    <row r="532" spans="1:17" s="35" customFormat="1" ht="24" customHeight="1" x14ac:dyDescent="0.25">
      <c r="A532" s="30" t="s">
        <v>1133</v>
      </c>
      <c r="B532" s="30"/>
      <c r="C532" s="30"/>
      <c r="D532" s="30" t="s">
        <v>288</v>
      </c>
      <c r="E532" s="30"/>
      <c r="F532" s="3"/>
      <c r="G532" s="30"/>
      <c r="H532" s="4"/>
      <c r="J532"/>
      <c r="K532"/>
      <c r="L532"/>
      <c r="M532"/>
      <c r="N532"/>
      <c r="O532"/>
      <c r="P532"/>
      <c r="Q532"/>
    </row>
    <row r="533" spans="1:17" s="35" customFormat="1" ht="24" customHeight="1" x14ac:dyDescent="0.25">
      <c r="A533" s="30" t="s">
        <v>1134</v>
      </c>
      <c r="B533" s="30"/>
      <c r="C533" s="30"/>
      <c r="D533" s="30" t="s">
        <v>291</v>
      </c>
      <c r="E533" s="30"/>
      <c r="F533" s="3"/>
      <c r="G533" s="30"/>
      <c r="H533" s="4"/>
      <c r="J533"/>
      <c r="K533"/>
      <c r="L533"/>
      <c r="M533"/>
      <c r="N533"/>
      <c r="O533"/>
      <c r="P533"/>
      <c r="Q533"/>
    </row>
    <row r="534" spans="1:17" s="35" customFormat="1" ht="18" customHeight="1" x14ac:dyDescent="0.25">
      <c r="A534" s="23" t="s">
        <v>1135</v>
      </c>
      <c r="B534" s="5" t="s">
        <v>2</v>
      </c>
      <c r="C534" s="23" t="s">
        <v>3</v>
      </c>
      <c r="D534" s="23" t="s">
        <v>4</v>
      </c>
      <c r="E534" s="6" t="s">
        <v>5</v>
      </c>
      <c r="F534" s="5" t="s">
        <v>6</v>
      </c>
      <c r="G534" s="5" t="s">
        <v>7</v>
      </c>
      <c r="H534" s="5" t="s">
        <v>8</v>
      </c>
      <c r="J534"/>
      <c r="K534"/>
      <c r="L534"/>
      <c r="M534"/>
      <c r="N534"/>
      <c r="O534"/>
      <c r="P534"/>
      <c r="Q534"/>
    </row>
    <row r="535" spans="1:17" ht="25.95" customHeight="1" x14ac:dyDescent="0.25">
      <c r="A535" s="24" t="s">
        <v>9</v>
      </c>
      <c r="B535" s="7">
        <v>90838</v>
      </c>
      <c r="C535" s="24" t="s">
        <v>10</v>
      </c>
      <c r="D535" s="24" t="s">
        <v>303</v>
      </c>
      <c r="E535" s="8" t="s">
        <v>31</v>
      </c>
      <c r="F535" s="9">
        <v>1</v>
      </c>
      <c r="G535" s="10">
        <v>1773.06</v>
      </c>
      <c r="H535" s="10">
        <f>SUM(H536:H539)</f>
        <v>1773.06</v>
      </c>
      <c r="J535"/>
      <c r="K535"/>
      <c r="L535"/>
      <c r="M535"/>
      <c r="N535"/>
      <c r="O535"/>
      <c r="P535"/>
      <c r="Q535"/>
    </row>
    <row r="536" spans="1:17" ht="24" customHeight="1" x14ac:dyDescent="0.25">
      <c r="A536" s="25" t="s">
        <v>12</v>
      </c>
      <c r="B536" s="11" t="s">
        <v>240</v>
      </c>
      <c r="C536" s="25" t="s">
        <v>10</v>
      </c>
      <c r="D536" s="25" t="s">
        <v>241</v>
      </c>
      <c r="E536" s="12" t="s">
        <v>15</v>
      </c>
      <c r="F536" s="13">
        <v>3.464</v>
      </c>
      <c r="G536" s="1">
        <v>33.51</v>
      </c>
      <c r="H536" s="1">
        <f t="shared" ref="H536:H539" si="55">TRUNC(F536*G536,2)</f>
        <v>116.07</v>
      </c>
      <c r="J536"/>
      <c r="K536"/>
      <c r="L536"/>
      <c r="M536"/>
      <c r="N536"/>
      <c r="O536"/>
      <c r="P536"/>
      <c r="Q536"/>
    </row>
    <row r="537" spans="1:17" ht="24" customHeight="1" x14ac:dyDescent="0.25">
      <c r="A537" s="25" t="s">
        <v>12</v>
      </c>
      <c r="B537" s="11" t="s">
        <v>13</v>
      </c>
      <c r="C537" s="25" t="s">
        <v>10</v>
      </c>
      <c r="D537" s="25" t="s">
        <v>14</v>
      </c>
      <c r="E537" s="12" t="s">
        <v>15</v>
      </c>
      <c r="F537" s="13">
        <v>1.732</v>
      </c>
      <c r="G537" s="1">
        <v>24.33</v>
      </c>
      <c r="H537" s="1">
        <f t="shared" si="55"/>
        <v>42.13</v>
      </c>
      <c r="J537"/>
      <c r="K537"/>
      <c r="L537"/>
      <c r="M537"/>
      <c r="N537"/>
      <c r="O537"/>
      <c r="P537"/>
      <c r="Q537"/>
    </row>
    <row r="538" spans="1:17" ht="25.95" customHeight="1" x14ac:dyDescent="0.25">
      <c r="A538" s="25" t="s">
        <v>12</v>
      </c>
      <c r="B538" s="11" t="s">
        <v>304</v>
      </c>
      <c r="C538" s="25" t="s">
        <v>10</v>
      </c>
      <c r="D538" s="25" t="s">
        <v>305</v>
      </c>
      <c r="E538" s="12" t="s">
        <v>30</v>
      </c>
      <c r="F538" s="13">
        <v>4.2200000000000001E-2</v>
      </c>
      <c r="G538" s="1">
        <v>730.17</v>
      </c>
      <c r="H538" s="1">
        <f t="shared" si="55"/>
        <v>30.81</v>
      </c>
      <c r="J538"/>
      <c r="K538"/>
      <c r="L538"/>
      <c r="M538"/>
      <c r="N538"/>
      <c r="O538"/>
      <c r="P538"/>
      <c r="Q538"/>
    </row>
    <row r="539" spans="1:17" ht="39" customHeight="1" thickBot="1" x14ac:dyDescent="0.3">
      <c r="A539" s="28" t="s">
        <v>32</v>
      </c>
      <c r="B539" s="14">
        <v>11154</v>
      </c>
      <c r="C539" s="28" t="s">
        <v>10</v>
      </c>
      <c r="D539" s="28" t="s">
        <v>306</v>
      </c>
      <c r="E539" s="15" t="s">
        <v>31</v>
      </c>
      <c r="F539" s="16">
        <v>1</v>
      </c>
      <c r="G539" s="2">
        <v>1584.05</v>
      </c>
      <c r="H539" s="2">
        <f t="shared" si="55"/>
        <v>1584.05</v>
      </c>
      <c r="J539"/>
      <c r="K539"/>
      <c r="L539"/>
      <c r="M539"/>
      <c r="N539"/>
      <c r="O539"/>
      <c r="P539"/>
      <c r="Q539"/>
    </row>
    <row r="540" spans="1:17" ht="1.05" customHeight="1" thickTop="1" x14ac:dyDescent="0.25">
      <c r="A540" s="27"/>
      <c r="B540" s="27"/>
      <c r="C540" s="27"/>
      <c r="D540" s="27"/>
      <c r="E540" s="27"/>
      <c r="F540" s="27"/>
      <c r="G540" s="27"/>
      <c r="H540" s="27"/>
      <c r="J540"/>
      <c r="K540"/>
      <c r="L540"/>
      <c r="M540"/>
      <c r="N540"/>
      <c r="O540"/>
      <c r="P540"/>
      <c r="Q540"/>
    </row>
    <row r="541" spans="1:17" s="35" customFormat="1" ht="18" customHeight="1" x14ac:dyDescent="0.25">
      <c r="A541" s="23" t="s">
        <v>1136</v>
      </c>
      <c r="B541" s="5" t="s">
        <v>2</v>
      </c>
      <c r="C541" s="23" t="s">
        <v>3</v>
      </c>
      <c r="D541" s="23" t="s">
        <v>4</v>
      </c>
      <c r="E541" s="6" t="s">
        <v>5</v>
      </c>
      <c r="F541" s="5" t="s">
        <v>6</v>
      </c>
      <c r="G541" s="5" t="s">
        <v>7</v>
      </c>
      <c r="H541" s="5" t="s">
        <v>8</v>
      </c>
      <c r="J541"/>
      <c r="K541"/>
      <c r="L541"/>
      <c r="M541"/>
      <c r="N541"/>
      <c r="O541"/>
      <c r="P541"/>
      <c r="Q541"/>
    </row>
    <row r="542" spans="1:17" ht="52.05" customHeight="1" x14ac:dyDescent="0.25">
      <c r="A542" s="24" t="s">
        <v>9</v>
      </c>
      <c r="B542" s="7" t="s">
        <v>310</v>
      </c>
      <c r="C542" s="24" t="s">
        <v>10</v>
      </c>
      <c r="D542" s="24" t="s">
        <v>311</v>
      </c>
      <c r="E542" s="8" t="s">
        <v>31</v>
      </c>
      <c r="F542" s="9">
        <v>1</v>
      </c>
      <c r="G542" s="10">
        <v>714.91</v>
      </c>
      <c r="H542" s="10">
        <f>SUM(H543:H547)</f>
        <v>714.91</v>
      </c>
      <c r="J542"/>
      <c r="K542"/>
      <c r="L542"/>
      <c r="M542"/>
      <c r="N542"/>
      <c r="O542"/>
      <c r="P542"/>
      <c r="Q542"/>
    </row>
    <row r="543" spans="1:17" ht="25.95" customHeight="1" x14ac:dyDescent="0.25">
      <c r="A543" s="25" t="s">
        <v>12</v>
      </c>
      <c r="B543" s="11" t="s">
        <v>299</v>
      </c>
      <c r="C543" s="25" t="s">
        <v>10</v>
      </c>
      <c r="D543" s="25" t="s">
        <v>300</v>
      </c>
      <c r="E543" s="12" t="s">
        <v>15</v>
      </c>
      <c r="F543" s="13">
        <v>0.32700000000000001</v>
      </c>
      <c r="G543" s="1">
        <v>33.24</v>
      </c>
      <c r="H543" s="1">
        <f t="shared" ref="H543:H547" si="56">TRUNC(F543*G543,2)</f>
        <v>10.86</v>
      </c>
      <c r="J543"/>
      <c r="K543"/>
      <c r="L543"/>
      <c r="M543"/>
      <c r="N543"/>
      <c r="O543"/>
      <c r="P543"/>
      <c r="Q543"/>
    </row>
    <row r="544" spans="1:17" ht="24" customHeight="1" x14ac:dyDescent="0.25">
      <c r="A544" s="25" t="s">
        <v>12</v>
      </c>
      <c r="B544" s="11" t="s">
        <v>240</v>
      </c>
      <c r="C544" s="25" t="s">
        <v>10</v>
      </c>
      <c r="D544" s="25" t="s">
        <v>241</v>
      </c>
      <c r="E544" s="12" t="s">
        <v>15</v>
      </c>
      <c r="F544" s="13">
        <v>2.024</v>
      </c>
      <c r="G544" s="1">
        <v>33.51</v>
      </c>
      <c r="H544" s="1">
        <f t="shared" si="56"/>
        <v>67.819999999999993</v>
      </c>
      <c r="J544"/>
      <c r="K544"/>
      <c r="L544"/>
      <c r="M544"/>
      <c r="N544"/>
      <c r="O544"/>
      <c r="P544"/>
      <c r="Q544"/>
    </row>
    <row r="545" spans="1:17" ht="24" customHeight="1" x14ac:dyDescent="0.25">
      <c r="A545" s="25" t="s">
        <v>12</v>
      </c>
      <c r="B545" s="11" t="s">
        <v>13</v>
      </c>
      <c r="C545" s="25" t="s">
        <v>10</v>
      </c>
      <c r="D545" s="25" t="s">
        <v>14</v>
      </c>
      <c r="E545" s="12" t="s">
        <v>15</v>
      </c>
      <c r="F545" s="13">
        <v>1.1759999999999999</v>
      </c>
      <c r="G545" s="1">
        <v>24.33</v>
      </c>
      <c r="H545" s="1">
        <f t="shared" si="56"/>
        <v>28.61</v>
      </c>
      <c r="J545"/>
      <c r="K545"/>
      <c r="L545"/>
      <c r="M545"/>
      <c r="N545"/>
      <c r="O545"/>
      <c r="P545"/>
      <c r="Q545"/>
    </row>
    <row r="546" spans="1:17" ht="25.95" customHeight="1" x14ac:dyDescent="0.25">
      <c r="A546" s="25" t="s">
        <v>12</v>
      </c>
      <c r="B546" s="11" t="s">
        <v>304</v>
      </c>
      <c r="C546" s="25" t="s">
        <v>10</v>
      </c>
      <c r="D546" s="25" t="s">
        <v>305</v>
      </c>
      <c r="E546" s="12" t="s">
        <v>30</v>
      </c>
      <c r="F546" s="13">
        <v>2.29E-2</v>
      </c>
      <c r="G546" s="1">
        <v>730.17</v>
      </c>
      <c r="H546" s="1">
        <f t="shared" si="56"/>
        <v>16.72</v>
      </c>
      <c r="J546"/>
      <c r="K546"/>
      <c r="L546"/>
      <c r="M546"/>
      <c r="N546"/>
      <c r="O546"/>
      <c r="P546"/>
      <c r="Q546"/>
    </row>
    <row r="547" spans="1:17" ht="64.95" customHeight="1" thickBot="1" x14ac:dyDescent="0.3">
      <c r="A547" s="28" t="s">
        <v>32</v>
      </c>
      <c r="B547" s="14">
        <v>39485</v>
      </c>
      <c r="C547" s="28" t="s">
        <v>10</v>
      </c>
      <c r="D547" s="28" t="s">
        <v>312</v>
      </c>
      <c r="E547" s="15" t="s">
        <v>31</v>
      </c>
      <c r="F547" s="16">
        <v>1</v>
      </c>
      <c r="G547" s="2">
        <v>590.9</v>
      </c>
      <c r="H547" s="2">
        <f t="shared" si="56"/>
        <v>590.9</v>
      </c>
      <c r="J547"/>
      <c r="K547"/>
      <c r="L547"/>
      <c r="M547"/>
      <c r="N547"/>
      <c r="O547"/>
      <c r="P547"/>
      <c r="Q547"/>
    </row>
    <row r="548" spans="1:17" ht="1.05" customHeight="1" thickTop="1" x14ac:dyDescent="0.25">
      <c r="A548" s="27"/>
      <c r="B548" s="27"/>
      <c r="C548" s="27"/>
      <c r="D548" s="27"/>
      <c r="E548" s="27"/>
      <c r="F548" s="27"/>
      <c r="G548" s="27"/>
      <c r="H548" s="27"/>
      <c r="J548"/>
      <c r="K548"/>
      <c r="L548"/>
      <c r="M548"/>
      <c r="N548"/>
      <c r="O548"/>
      <c r="P548"/>
      <c r="Q548"/>
    </row>
    <row r="549" spans="1:17" s="35" customFormat="1" ht="18" customHeight="1" x14ac:dyDescent="0.25">
      <c r="A549" s="23" t="s">
        <v>1137</v>
      </c>
      <c r="B549" s="5" t="s">
        <v>2</v>
      </c>
      <c r="C549" s="23" t="s">
        <v>3</v>
      </c>
      <c r="D549" s="23" t="s">
        <v>4</v>
      </c>
      <c r="E549" s="6" t="s">
        <v>5</v>
      </c>
      <c r="F549" s="5" t="s">
        <v>6</v>
      </c>
      <c r="G549" s="5" t="s">
        <v>7</v>
      </c>
      <c r="H549" s="5" t="s">
        <v>8</v>
      </c>
      <c r="J549"/>
      <c r="K549"/>
      <c r="L549"/>
      <c r="M549"/>
      <c r="N549"/>
      <c r="O549"/>
      <c r="P549"/>
      <c r="Q549"/>
    </row>
    <row r="550" spans="1:17" ht="64.95" customHeight="1" x14ac:dyDescent="0.25">
      <c r="A550" s="24" t="s">
        <v>9</v>
      </c>
      <c r="B550" s="7">
        <v>90790</v>
      </c>
      <c r="C550" s="24" t="s">
        <v>10</v>
      </c>
      <c r="D550" s="24" t="s">
        <v>314</v>
      </c>
      <c r="E550" s="8" t="s">
        <v>31</v>
      </c>
      <c r="F550" s="9">
        <v>1</v>
      </c>
      <c r="G550" s="10">
        <v>801.79</v>
      </c>
      <c r="H550" s="10">
        <f>SUM(H551:H554)</f>
        <v>801.79</v>
      </c>
      <c r="J550"/>
      <c r="K550"/>
      <c r="L550"/>
      <c r="M550"/>
      <c r="N550"/>
      <c r="O550"/>
      <c r="P550"/>
      <c r="Q550"/>
    </row>
    <row r="551" spans="1:17" ht="25.95" customHeight="1" x14ac:dyDescent="0.25">
      <c r="A551" s="25" t="s">
        <v>12</v>
      </c>
      <c r="B551" s="11" t="s">
        <v>299</v>
      </c>
      <c r="C551" s="25" t="s">
        <v>10</v>
      </c>
      <c r="D551" s="25" t="s">
        <v>300</v>
      </c>
      <c r="E551" s="12" t="s">
        <v>15</v>
      </c>
      <c r="F551" s="13">
        <v>0.55500000000000005</v>
      </c>
      <c r="G551" s="1">
        <v>33.24</v>
      </c>
      <c r="H551" s="1">
        <f t="shared" ref="H551:H554" si="57">TRUNC(F551*G551,2)</f>
        <v>18.440000000000001</v>
      </c>
      <c r="J551"/>
      <c r="K551"/>
      <c r="L551"/>
      <c r="M551"/>
      <c r="N551"/>
      <c r="O551"/>
      <c r="P551"/>
      <c r="Q551"/>
    </row>
    <row r="552" spans="1:17" ht="24" customHeight="1" x14ac:dyDescent="0.25">
      <c r="A552" s="25" t="s">
        <v>12</v>
      </c>
      <c r="B552" s="11" t="s">
        <v>13</v>
      </c>
      <c r="C552" s="25" t="s">
        <v>10</v>
      </c>
      <c r="D552" s="25" t="s">
        <v>14</v>
      </c>
      <c r="E552" s="12" t="s">
        <v>15</v>
      </c>
      <c r="F552" s="13">
        <v>0.27800000000000002</v>
      </c>
      <c r="G552" s="1">
        <v>24.33</v>
      </c>
      <c r="H552" s="1">
        <f t="shared" si="57"/>
        <v>6.76</v>
      </c>
      <c r="J552"/>
      <c r="K552"/>
      <c r="L552"/>
      <c r="M552"/>
      <c r="N552"/>
      <c r="O552"/>
      <c r="P552"/>
      <c r="Q552"/>
    </row>
    <row r="553" spans="1:17" ht="25.95" customHeight="1" x14ac:dyDescent="0.25">
      <c r="A553" s="28" t="s">
        <v>32</v>
      </c>
      <c r="B553" s="14">
        <v>38124</v>
      </c>
      <c r="C553" s="28" t="s">
        <v>10</v>
      </c>
      <c r="D553" s="28" t="s">
        <v>315</v>
      </c>
      <c r="E553" s="15" t="s">
        <v>31</v>
      </c>
      <c r="F553" s="16">
        <v>0.38600000000000001</v>
      </c>
      <c r="G553" s="2">
        <v>28.95</v>
      </c>
      <c r="H553" s="2">
        <f t="shared" si="57"/>
        <v>11.17</v>
      </c>
      <c r="J553"/>
      <c r="K553"/>
      <c r="L553"/>
      <c r="M553"/>
      <c r="N553"/>
      <c r="O553"/>
      <c r="P553"/>
      <c r="Q553"/>
    </row>
    <row r="554" spans="1:17" ht="78" customHeight="1" thickBot="1" x14ac:dyDescent="0.3">
      <c r="A554" s="28" t="s">
        <v>32</v>
      </c>
      <c r="B554" s="14">
        <v>39492</v>
      </c>
      <c r="C554" s="28" t="s">
        <v>10</v>
      </c>
      <c r="D554" s="28" t="s">
        <v>316</v>
      </c>
      <c r="E554" s="15" t="s">
        <v>31</v>
      </c>
      <c r="F554" s="16">
        <v>1</v>
      </c>
      <c r="G554" s="2">
        <v>765.42</v>
      </c>
      <c r="H554" s="2">
        <f t="shared" si="57"/>
        <v>765.42</v>
      </c>
      <c r="J554"/>
      <c r="K554"/>
      <c r="L554"/>
      <c r="M554"/>
      <c r="N554"/>
      <c r="O554"/>
      <c r="P554"/>
      <c r="Q554"/>
    </row>
    <row r="555" spans="1:17" ht="1.05" customHeight="1" thickTop="1" x14ac:dyDescent="0.25">
      <c r="A555" s="27"/>
      <c r="B555" s="27"/>
      <c r="C555" s="27"/>
      <c r="D555" s="27"/>
      <c r="E555" s="27"/>
      <c r="F555" s="27"/>
      <c r="G555" s="27"/>
      <c r="H555" s="27"/>
      <c r="J555"/>
      <c r="K555"/>
      <c r="L555"/>
      <c r="M555"/>
      <c r="N555"/>
      <c r="O555"/>
      <c r="P555"/>
      <c r="Q555"/>
    </row>
    <row r="556" spans="1:17" ht="18" customHeight="1" x14ac:dyDescent="0.25">
      <c r="A556" s="23" t="s">
        <v>1138</v>
      </c>
      <c r="B556" s="5" t="s">
        <v>2</v>
      </c>
      <c r="C556" s="23" t="s">
        <v>3</v>
      </c>
      <c r="D556" s="23" t="s">
        <v>4</v>
      </c>
      <c r="E556" s="6" t="s">
        <v>5</v>
      </c>
      <c r="F556" s="5" t="s">
        <v>6</v>
      </c>
      <c r="G556" s="5" t="s">
        <v>7</v>
      </c>
      <c r="H556" s="5" t="s">
        <v>8</v>
      </c>
      <c r="J556"/>
      <c r="K556"/>
      <c r="L556"/>
      <c r="M556"/>
      <c r="N556"/>
      <c r="O556"/>
      <c r="P556"/>
      <c r="Q556"/>
    </row>
    <row r="557" spans="1:17" ht="52.05" customHeight="1" x14ac:dyDescent="0.25">
      <c r="A557" s="24" t="s">
        <v>9</v>
      </c>
      <c r="B557" s="7" t="s">
        <v>339</v>
      </c>
      <c r="C557" s="24" t="s">
        <v>10</v>
      </c>
      <c r="D557" s="24" t="s">
        <v>340</v>
      </c>
      <c r="E557" s="8" t="s">
        <v>31</v>
      </c>
      <c r="F557" s="9">
        <v>1</v>
      </c>
      <c r="G557" s="10">
        <v>696.89</v>
      </c>
      <c r="H557" s="10">
        <f>SUM(H558:H562)</f>
        <v>696.89</v>
      </c>
      <c r="J557"/>
      <c r="K557"/>
      <c r="L557"/>
      <c r="M557"/>
      <c r="N557"/>
      <c r="O557"/>
      <c r="P557"/>
      <c r="Q557"/>
    </row>
    <row r="558" spans="1:17" ht="25.95" customHeight="1" x14ac:dyDescent="0.25">
      <c r="A558" s="25" t="s">
        <v>12</v>
      </c>
      <c r="B558" s="11" t="s">
        <v>299</v>
      </c>
      <c r="C558" s="25" t="s">
        <v>10</v>
      </c>
      <c r="D558" s="25" t="s">
        <v>300</v>
      </c>
      <c r="E558" s="12" t="s">
        <v>15</v>
      </c>
      <c r="F558" s="13">
        <v>0.26</v>
      </c>
      <c r="G558" s="1">
        <v>33.24</v>
      </c>
      <c r="H558" s="1">
        <f t="shared" ref="H558:H562" si="58">TRUNC(F558*G558,2)</f>
        <v>8.64</v>
      </c>
      <c r="J558"/>
      <c r="K558"/>
      <c r="L558"/>
      <c r="M558"/>
      <c r="N558"/>
      <c r="O558"/>
      <c r="P558"/>
      <c r="Q558"/>
    </row>
    <row r="559" spans="1:17" ht="24" customHeight="1" x14ac:dyDescent="0.25">
      <c r="A559" s="25" t="s">
        <v>12</v>
      </c>
      <c r="B559" s="11" t="s">
        <v>240</v>
      </c>
      <c r="C559" s="25" t="s">
        <v>10</v>
      </c>
      <c r="D559" s="25" t="s">
        <v>241</v>
      </c>
      <c r="E559" s="12" t="s">
        <v>15</v>
      </c>
      <c r="F559" s="13">
        <v>1.706</v>
      </c>
      <c r="G559" s="1">
        <v>33.51</v>
      </c>
      <c r="H559" s="1">
        <f t="shared" si="58"/>
        <v>57.16</v>
      </c>
      <c r="J559"/>
      <c r="K559"/>
      <c r="L559"/>
      <c r="M559"/>
      <c r="N559"/>
      <c r="O559"/>
      <c r="P559"/>
      <c r="Q559"/>
    </row>
    <row r="560" spans="1:17" ht="24" customHeight="1" x14ac:dyDescent="0.25">
      <c r="A560" s="25" t="s">
        <v>12</v>
      </c>
      <c r="B560" s="11" t="s">
        <v>13</v>
      </c>
      <c r="C560" s="25" t="s">
        <v>10</v>
      </c>
      <c r="D560" s="25" t="s">
        <v>14</v>
      </c>
      <c r="E560" s="12" t="s">
        <v>15</v>
      </c>
      <c r="F560" s="13">
        <v>0.98299999999999998</v>
      </c>
      <c r="G560" s="1">
        <v>24.33</v>
      </c>
      <c r="H560" s="1">
        <f t="shared" si="58"/>
        <v>23.91</v>
      </c>
      <c r="J560"/>
      <c r="K560"/>
      <c r="L560"/>
      <c r="M560"/>
      <c r="N560"/>
      <c r="O560"/>
      <c r="P560"/>
      <c r="Q560"/>
    </row>
    <row r="561" spans="1:17" ht="25.95" customHeight="1" x14ac:dyDescent="0.25">
      <c r="A561" s="25" t="s">
        <v>12</v>
      </c>
      <c r="B561" s="11" t="s">
        <v>304</v>
      </c>
      <c r="C561" s="25" t="s">
        <v>10</v>
      </c>
      <c r="D561" s="25" t="s">
        <v>305</v>
      </c>
      <c r="E561" s="12" t="s">
        <v>30</v>
      </c>
      <c r="F561" s="13">
        <v>2.23E-2</v>
      </c>
      <c r="G561" s="1">
        <v>730.17</v>
      </c>
      <c r="H561" s="1">
        <f t="shared" si="58"/>
        <v>16.28</v>
      </c>
      <c r="J561"/>
      <c r="K561"/>
      <c r="L561"/>
      <c r="M561"/>
      <c r="N561"/>
      <c r="O561"/>
      <c r="P561"/>
      <c r="Q561"/>
    </row>
    <row r="562" spans="1:17" ht="64.95" customHeight="1" thickBot="1" x14ac:dyDescent="0.3">
      <c r="A562" s="28" t="s">
        <v>32</v>
      </c>
      <c r="B562" s="14">
        <v>39482</v>
      </c>
      <c r="C562" s="28" t="s">
        <v>10</v>
      </c>
      <c r="D562" s="28" t="s">
        <v>341</v>
      </c>
      <c r="E562" s="15" t="s">
        <v>31</v>
      </c>
      <c r="F562" s="16">
        <v>1</v>
      </c>
      <c r="G562" s="2">
        <v>590.9</v>
      </c>
      <c r="H562" s="2">
        <f t="shared" si="58"/>
        <v>590.9</v>
      </c>
      <c r="J562"/>
      <c r="K562"/>
      <c r="L562"/>
      <c r="M562"/>
      <c r="N562"/>
      <c r="O562"/>
      <c r="P562"/>
      <c r="Q562"/>
    </row>
    <row r="563" spans="1:17" ht="1.05" customHeight="1" thickTop="1" x14ac:dyDescent="0.25">
      <c r="A563" s="27"/>
      <c r="B563" s="27"/>
      <c r="C563" s="27"/>
      <c r="D563" s="27"/>
      <c r="E563" s="27"/>
      <c r="F563" s="27"/>
      <c r="G563" s="27"/>
      <c r="H563" s="27"/>
      <c r="J563"/>
      <c r="K563"/>
      <c r="L563"/>
      <c r="M563"/>
      <c r="N563"/>
      <c r="O563"/>
      <c r="P563"/>
      <c r="Q563"/>
    </row>
    <row r="564" spans="1:17" s="35" customFormat="1" ht="18" customHeight="1" x14ac:dyDescent="0.25">
      <c r="A564" s="23" t="s">
        <v>1139</v>
      </c>
      <c r="B564" s="5" t="s">
        <v>2</v>
      </c>
      <c r="C564" s="23" t="s">
        <v>3</v>
      </c>
      <c r="D564" s="23" t="s">
        <v>4</v>
      </c>
      <c r="E564" s="6" t="s">
        <v>5</v>
      </c>
      <c r="F564" s="5" t="s">
        <v>6</v>
      </c>
      <c r="G564" s="5" t="s">
        <v>7</v>
      </c>
      <c r="H564" s="5" t="s">
        <v>8</v>
      </c>
      <c r="J564"/>
      <c r="K564"/>
      <c r="L564"/>
      <c r="M564"/>
      <c r="N564"/>
      <c r="O564"/>
      <c r="P564"/>
      <c r="Q564"/>
    </row>
    <row r="565" spans="1:17" ht="25.95" customHeight="1" thickBot="1" x14ac:dyDescent="0.3">
      <c r="A565" s="26" t="s">
        <v>32</v>
      </c>
      <c r="B565" s="18" t="s">
        <v>329</v>
      </c>
      <c r="C565" s="26" t="s">
        <v>261</v>
      </c>
      <c r="D565" s="26" t="s">
        <v>330</v>
      </c>
      <c r="E565" s="19" t="s">
        <v>11</v>
      </c>
      <c r="F565" s="20">
        <v>1</v>
      </c>
      <c r="G565" s="38">
        <v>691.33685400000013</v>
      </c>
      <c r="H565" s="21">
        <f>G565</f>
        <v>691.33685400000013</v>
      </c>
      <c r="J565"/>
      <c r="K565"/>
      <c r="L565"/>
      <c r="M565"/>
      <c r="N565"/>
      <c r="O565"/>
      <c r="P565"/>
      <c r="Q565"/>
    </row>
    <row r="566" spans="1:17" ht="1.05" customHeight="1" thickTop="1" x14ac:dyDescent="0.25">
      <c r="A566" s="27"/>
      <c r="B566" s="27"/>
      <c r="C566" s="27"/>
      <c r="D566" s="27"/>
      <c r="E566" s="27"/>
      <c r="F566" s="27"/>
      <c r="G566" s="27"/>
      <c r="H566" s="27"/>
      <c r="J566"/>
      <c r="K566"/>
      <c r="L566"/>
      <c r="M566"/>
      <c r="N566"/>
      <c r="O566"/>
      <c r="P566"/>
      <c r="Q566"/>
    </row>
    <row r="567" spans="1:17" s="35" customFormat="1" ht="24" customHeight="1" thickBot="1" x14ac:dyDescent="0.3">
      <c r="A567" s="30" t="s">
        <v>1126</v>
      </c>
      <c r="B567" s="30"/>
      <c r="C567" s="30"/>
      <c r="D567" s="30" t="s">
        <v>331</v>
      </c>
      <c r="E567" s="30"/>
      <c r="F567" s="3"/>
      <c r="G567" s="30"/>
      <c r="H567" s="4"/>
      <c r="J567"/>
      <c r="K567"/>
      <c r="L567"/>
      <c r="M567"/>
      <c r="N567"/>
      <c r="O567"/>
      <c r="P567"/>
      <c r="Q567"/>
    </row>
    <row r="568" spans="1:17" ht="1.05" customHeight="1" thickTop="1" x14ac:dyDescent="0.25">
      <c r="A568" s="27"/>
      <c r="B568" s="27"/>
      <c r="C568" s="27"/>
      <c r="D568" s="27"/>
      <c r="E568" s="27"/>
      <c r="F568" s="27"/>
      <c r="G568" s="27"/>
      <c r="H568" s="27"/>
      <c r="J568"/>
      <c r="K568"/>
      <c r="L568"/>
      <c r="M568"/>
      <c r="N568"/>
      <c r="O568"/>
      <c r="P568"/>
      <c r="Q568"/>
    </row>
    <row r="569" spans="1:17" s="35" customFormat="1" ht="18" customHeight="1" x14ac:dyDescent="0.25">
      <c r="A569" s="23" t="s">
        <v>1127</v>
      </c>
      <c r="B569" s="5" t="s">
        <v>2</v>
      </c>
      <c r="C569" s="23" t="s">
        <v>3</v>
      </c>
      <c r="D569" s="23" t="s">
        <v>4</v>
      </c>
      <c r="E569" s="6" t="s">
        <v>5</v>
      </c>
      <c r="F569" s="5" t="s">
        <v>6</v>
      </c>
      <c r="G569" s="5" t="s">
        <v>7</v>
      </c>
      <c r="H569" s="5" t="s">
        <v>8</v>
      </c>
      <c r="J569"/>
      <c r="K569"/>
      <c r="L569"/>
      <c r="M569"/>
      <c r="N569"/>
      <c r="O569"/>
      <c r="P569"/>
      <c r="Q569"/>
    </row>
    <row r="570" spans="1:17" ht="25.95" customHeight="1" x14ac:dyDescent="0.25">
      <c r="A570" s="24" t="s">
        <v>9</v>
      </c>
      <c r="B570" s="7">
        <v>1025</v>
      </c>
      <c r="C570" s="24" t="s">
        <v>261</v>
      </c>
      <c r="D570" s="24" t="s">
        <v>335</v>
      </c>
      <c r="E570" s="8" t="s">
        <v>31</v>
      </c>
      <c r="F570" s="9">
        <v>1</v>
      </c>
      <c r="G570" s="10">
        <f>H570</f>
        <v>1078.8900000000001</v>
      </c>
      <c r="H570" s="10">
        <f>SUM(H571:H577)</f>
        <v>1078.8900000000001</v>
      </c>
      <c r="J570"/>
      <c r="K570"/>
      <c r="L570"/>
      <c r="M570"/>
      <c r="N570"/>
      <c r="O570"/>
      <c r="P570"/>
      <c r="Q570"/>
    </row>
    <row r="571" spans="1:17" ht="39" customHeight="1" x14ac:dyDescent="0.25">
      <c r="A571" s="25" t="s">
        <v>12</v>
      </c>
      <c r="B571" s="11" t="s">
        <v>336</v>
      </c>
      <c r="C571" s="25" t="s">
        <v>10</v>
      </c>
      <c r="D571" s="25" t="s">
        <v>337</v>
      </c>
      <c r="E571" s="12" t="s">
        <v>11</v>
      </c>
      <c r="F571" s="13">
        <v>0.64200000000000002</v>
      </c>
      <c r="G571" s="1">
        <v>451.46</v>
      </c>
      <c r="H571" s="1">
        <f t="shared" ref="H571:H577" si="59">TRUNC(F571*G571,2)</f>
        <v>289.83</v>
      </c>
      <c r="J571"/>
      <c r="K571"/>
      <c r="L571"/>
      <c r="M571"/>
      <c r="N571"/>
      <c r="O571"/>
      <c r="P571"/>
      <c r="Q571"/>
    </row>
    <row r="572" spans="1:17" ht="24" customHeight="1" x14ac:dyDescent="0.25">
      <c r="A572" s="25" t="s">
        <v>12</v>
      </c>
      <c r="B572" s="11" t="s">
        <v>240</v>
      </c>
      <c r="C572" s="25" t="s">
        <v>10</v>
      </c>
      <c r="D572" s="25" t="s">
        <v>241</v>
      </c>
      <c r="E572" s="12" t="s">
        <v>15</v>
      </c>
      <c r="F572" s="13">
        <v>3.5</v>
      </c>
      <c r="G572" s="1">
        <v>33.51</v>
      </c>
      <c r="H572" s="1">
        <f t="shared" si="59"/>
        <v>117.28</v>
      </c>
      <c r="J572"/>
      <c r="K572"/>
      <c r="L572"/>
      <c r="M572"/>
      <c r="N572"/>
      <c r="O572"/>
      <c r="P572"/>
      <c r="Q572"/>
    </row>
    <row r="573" spans="1:17" ht="24" customHeight="1" x14ac:dyDescent="0.25">
      <c r="A573" s="25" t="s">
        <v>12</v>
      </c>
      <c r="B573" s="11" t="s">
        <v>13</v>
      </c>
      <c r="C573" s="25" t="s">
        <v>10</v>
      </c>
      <c r="D573" s="25" t="s">
        <v>14</v>
      </c>
      <c r="E573" s="12" t="s">
        <v>15</v>
      </c>
      <c r="F573" s="13">
        <v>3.5</v>
      </c>
      <c r="G573" s="1">
        <v>24.33</v>
      </c>
      <c r="H573" s="1">
        <f t="shared" si="59"/>
        <v>85.15</v>
      </c>
      <c r="J573"/>
      <c r="K573"/>
      <c r="L573"/>
      <c r="M573"/>
      <c r="N573"/>
      <c r="O573"/>
      <c r="P573"/>
      <c r="Q573"/>
    </row>
    <row r="574" spans="1:17" ht="39" customHeight="1" x14ac:dyDescent="0.25">
      <c r="A574" s="28" t="s">
        <v>32</v>
      </c>
      <c r="B574" s="14">
        <v>39022</v>
      </c>
      <c r="C574" s="28" t="s">
        <v>10</v>
      </c>
      <c r="D574" s="28" t="s">
        <v>338</v>
      </c>
      <c r="E574" s="15" t="s">
        <v>31</v>
      </c>
      <c r="F574" s="16">
        <v>0.51700000000000002</v>
      </c>
      <c r="G574" s="2">
        <v>721.6</v>
      </c>
      <c r="H574" s="2">
        <f t="shared" si="59"/>
        <v>373.06</v>
      </c>
      <c r="J574"/>
      <c r="K574"/>
      <c r="L574"/>
      <c r="M574"/>
      <c r="N574"/>
      <c r="O574"/>
      <c r="P574"/>
      <c r="Q574"/>
    </row>
    <row r="575" spans="1:17" ht="39" customHeight="1" x14ac:dyDescent="0.25">
      <c r="A575" s="28" t="s">
        <v>32</v>
      </c>
      <c r="B575" s="14">
        <v>36888</v>
      </c>
      <c r="C575" s="28" t="s">
        <v>10</v>
      </c>
      <c r="D575" s="28" t="s">
        <v>295</v>
      </c>
      <c r="E575" s="15" t="s">
        <v>19</v>
      </c>
      <c r="F575" s="16">
        <v>5.4</v>
      </c>
      <c r="G575" s="2">
        <v>28.19</v>
      </c>
      <c r="H575" s="2">
        <f t="shared" si="59"/>
        <v>152.22</v>
      </c>
      <c r="J575"/>
      <c r="K575"/>
      <c r="L575"/>
      <c r="M575"/>
      <c r="N575"/>
      <c r="O575"/>
      <c r="P575"/>
      <c r="Q575"/>
    </row>
    <row r="576" spans="1:17" ht="25.95" customHeight="1" x14ac:dyDescent="0.25">
      <c r="A576" s="28" t="s">
        <v>32</v>
      </c>
      <c r="B576" s="14">
        <v>142</v>
      </c>
      <c r="C576" s="28" t="s">
        <v>10</v>
      </c>
      <c r="D576" s="28" t="s">
        <v>292</v>
      </c>
      <c r="E576" s="15" t="s">
        <v>293</v>
      </c>
      <c r="F576" s="16">
        <v>0.68</v>
      </c>
      <c r="G576" s="2">
        <v>31.55</v>
      </c>
      <c r="H576" s="2">
        <f t="shared" si="59"/>
        <v>21.45</v>
      </c>
      <c r="J576"/>
      <c r="K576"/>
      <c r="L576"/>
      <c r="M576"/>
      <c r="N576"/>
      <c r="O576"/>
      <c r="P576"/>
      <c r="Q576"/>
    </row>
    <row r="577" spans="1:17" ht="39" customHeight="1" thickBot="1" x14ac:dyDescent="0.3">
      <c r="A577" s="28" t="s">
        <v>32</v>
      </c>
      <c r="B577" s="14">
        <v>43657</v>
      </c>
      <c r="C577" s="28" t="s">
        <v>10</v>
      </c>
      <c r="D577" s="28" t="s">
        <v>309</v>
      </c>
      <c r="E577" s="15" t="s">
        <v>19</v>
      </c>
      <c r="F577" s="16">
        <v>5.4</v>
      </c>
      <c r="G577" s="2">
        <v>7.39</v>
      </c>
      <c r="H577" s="2">
        <f t="shared" si="59"/>
        <v>39.9</v>
      </c>
      <c r="J577"/>
      <c r="K577"/>
      <c r="L577"/>
      <c r="M577"/>
      <c r="N577"/>
      <c r="O577"/>
      <c r="P577"/>
      <c r="Q577"/>
    </row>
    <row r="578" spans="1:17" ht="1.05" customHeight="1" thickTop="1" x14ac:dyDescent="0.25">
      <c r="A578" s="27"/>
      <c r="B578" s="27"/>
      <c r="C578" s="27"/>
      <c r="D578" s="27"/>
      <c r="E578" s="27"/>
      <c r="F578" s="27"/>
      <c r="G578" s="27"/>
      <c r="H578" s="27"/>
      <c r="J578"/>
      <c r="K578"/>
      <c r="L578"/>
      <c r="M578"/>
      <c r="N578"/>
      <c r="O578"/>
      <c r="P578"/>
      <c r="Q578"/>
    </row>
    <row r="579" spans="1:17" s="35" customFormat="1" ht="24" customHeight="1" x14ac:dyDescent="0.25">
      <c r="A579" s="30" t="s">
        <v>1140</v>
      </c>
      <c r="B579" s="30"/>
      <c r="C579" s="30"/>
      <c r="D579" s="30" t="s">
        <v>289</v>
      </c>
      <c r="E579" s="30"/>
      <c r="F579" s="3"/>
      <c r="G579" s="30"/>
      <c r="H579" s="4"/>
      <c r="J579"/>
      <c r="K579"/>
      <c r="L579"/>
      <c r="M579"/>
      <c r="N579"/>
      <c r="O579"/>
      <c r="P579"/>
      <c r="Q579"/>
    </row>
    <row r="580" spans="1:17" s="35" customFormat="1" ht="24" customHeight="1" x14ac:dyDescent="0.25">
      <c r="A580" s="30" t="s">
        <v>1141</v>
      </c>
      <c r="B580" s="30"/>
      <c r="C580" s="30"/>
      <c r="D580" s="30" t="s">
        <v>291</v>
      </c>
      <c r="E580" s="30"/>
      <c r="F580" s="3"/>
      <c r="G580" s="30"/>
      <c r="H580" s="4"/>
      <c r="J580"/>
      <c r="K580"/>
      <c r="L580"/>
      <c r="M580"/>
      <c r="N580"/>
      <c r="O580"/>
      <c r="P580"/>
      <c r="Q580"/>
    </row>
    <row r="581" spans="1:17" s="35" customFormat="1" ht="18" customHeight="1" x14ac:dyDescent="0.25">
      <c r="A581" s="23" t="s">
        <v>1142</v>
      </c>
      <c r="B581" s="5" t="s">
        <v>2</v>
      </c>
      <c r="C581" s="23" t="s">
        <v>3</v>
      </c>
      <c r="D581" s="23" t="s">
        <v>4</v>
      </c>
      <c r="E581" s="6" t="s">
        <v>5</v>
      </c>
      <c r="F581" s="5" t="s">
        <v>6</v>
      </c>
      <c r="G581" s="5" t="s">
        <v>7</v>
      </c>
      <c r="H581" s="5" t="s">
        <v>8</v>
      </c>
      <c r="J581"/>
      <c r="K581"/>
      <c r="L581"/>
      <c r="M581"/>
      <c r="N581"/>
      <c r="O581"/>
      <c r="P581"/>
      <c r="Q581"/>
    </row>
    <row r="582" spans="1:17" ht="39" customHeight="1" x14ac:dyDescent="0.25">
      <c r="A582" s="24" t="s">
        <v>9</v>
      </c>
      <c r="B582" s="7">
        <v>91341</v>
      </c>
      <c r="C582" s="24" t="s">
        <v>10</v>
      </c>
      <c r="D582" s="24" t="s">
        <v>91</v>
      </c>
      <c r="E582" s="8" t="s">
        <v>11</v>
      </c>
      <c r="F582" s="9">
        <v>1</v>
      </c>
      <c r="G582" s="10">
        <v>986.5</v>
      </c>
      <c r="H582" s="10">
        <f>SUM(H583:H588)</f>
        <v>986.5</v>
      </c>
      <c r="J582"/>
      <c r="K582"/>
      <c r="L582"/>
      <c r="M582"/>
      <c r="N582"/>
      <c r="O582"/>
      <c r="P582"/>
      <c r="Q582"/>
    </row>
    <row r="583" spans="1:17" ht="24" customHeight="1" x14ac:dyDescent="0.25">
      <c r="A583" s="25" t="s">
        <v>12</v>
      </c>
      <c r="B583" s="11" t="s">
        <v>240</v>
      </c>
      <c r="C583" s="25" t="s">
        <v>10</v>
      </c>
      <c r="D583" s="25" t="s">
        <v>241</v>
      </c>
      <c r="E583" s="12" t="s">
        <v>15</v>
      </c>
      <c r="F583" s="13">
        <v>0.3826</v>
      </c>
      <c r="G583" s="1">
        <v>33.51</v>
      </c>
      <c r="H583" s="1">
        <f t="shared" ref="H583:H588" si="60">TRUNC(F583*G583,2)</f>
        <v>12.82</v>
      </c>
      <c r="J583"/>
      <c r="K583"/>
      <c r="L583"/>
      <c r="M583"/>
      <c r="N583"/>
      <c r="O583"/>
      <c r="P583"/>
      <c r="Q583"/>
    </row>
    <row r="584" spans="1:17" ht="24" customHeight="1" x14ac:dyDescent="0.25">
      <c r="A584" s="25" t="s">
        <v>12</v>
      </c>
      <c r="B584" s="11" t="s">
        <v>13</v>
      </c>
      <c r="C584" s="25" t="s">
        <v>10</v>
      </c>
      <c r="D584" s="25" t="s">
        <v>14</v>
      </c>
      <c r="E584" s="12" t="s">
        <v>15</v>
      </c>
      <c r="F584" s="13">
        <v>0.191</v>
      </c>
      <c r="G584" s="1">
        <v>24.33</v>
      </c>
      <c r="H584" s="1">
        <f t="shared" si="60"/>
        <v>4.6399999999999997</v>
      </c>
      <c r="J584"/>
      <c r="K584"/>
      <c r="L584"/>
      <c r="M584"/>
      <c r="N584"/>
      <c r="O584"/>
      <c r="P584"/>
      <c r="Q584"/>
    </row>
    <row r="585" spans="1:17" ht="25.95" customHeight="1" x14ac:dyDescent="0.25">
      <c r="A585" s="28" t="s">
        <v>32</v>
      </c>
      <c r="B585" s="14">
        <v>142</v>
      </c>
      <c r="C585" s="28" t="s">
        <v>10</v>
      </c>
      <c r="D585" s="28" t="s">
        <v>292</v>
      </c>
      <c r="E585" s="15" t="s">
        <v>293</v>
      </c>
      <c r="F585" s="16">
        <v>0.88290000000000002</v>
      </c>
      <c r="G585" s="2">
        <v>31.55</v>
      </c>
      <c r="H585" s="2">
        <f t="shared" si="60"/>
        <v>27.85</v>
      </c>
      <c r="J585"/>
      <c r="K585"/>
      <c r="L585"/>
      <c r="M585"/>
      <c r="N585"/>
      <c r="O585"/>
      <c r="P585"/>
      <c r="Q585"/>
    </row>
    <row r="586" spans="1:17" ht="39" customHeight="1" x14ac:dyDescent="0.25">
      <c r="A586" s="28" t="s">
        <v>32</v>
      </c>
      <c r="B586" s="14">
        <v>7568</v>
      </c>
      <c r="C586" s="28" t="s">
        <v>10</v>
      </c>
      <c r="D586" s="28" t="s">
        <v>294</v>
      </c>
      <c r="E586" s="15" t="s">
        <v>31</v>
      </c>
      <c r="F586" s="16">
        <v>4.8166000000000002</v>
      </c>
      <c r="G586" s="2">
        <v>0.61</v>
      </c>
      <c r="H586" s="2">
        <f t="shared" si="60"/>
        <v>2.93</v>
      </c>
      <c r="J586"/>
      <c r="K586"/>
      <c r="L586"/>
      <c r="M586"/>
      <c r="N586"/>
      <c r="O586"/>
      <c r="P586"/>
      <c r="Q586"/>
    </row>
    <row r="587" spans="1:17" ht="39" customHeight="1" x14ac:dyDescent="0.25">
      <c r="A587" s="28" t="s">
        <v>32</v>
      </c>
      <c r="B587" s="14">
        <v>36888</v>
      </c>
      <c r="C587" s="28" t="s">
        <v>10</v>
      </c>
      <c r="D587" s="28" t="s">
        <v>295</v>
      </c>
      <c r="E587" s="15" t="s">
        <v>19</v>
      </c>
      <c r="F587" s="16">
        <v>6.8503999999999996</v>
      </c>
      <c r="G587" s="2">
        <v>28.19</v>
      </c>
      <c r="H587" s="2">
        <f t="shared" si="60"/>
        <v>193.11</v>
      </c>
      <c r="J587"/>
      <c r="K587"/>
      <c r="L587"/>
      <c r="M587"/>
      <c r="N587"/>
      <c r="O587"/>
      <c r="P587"/>
      <c r="Q587"/>
    </row>
    <row r="588" spans="1:17" ht="39" customHeight="1" thickBot="1" x14ac:dyDescent="0.3">
      <c r="A588" s="28" t="s">
        <v>32</v>
      </c>
      <c r="B588" s="14">
        <v>39025</v>
      </c>
      <c r="C588" s="28" t="s">
        <v>10</v>
      </c>
      <c r="D588" s="28" t="s">
        <v>296</v>
      </c>
      <c r="E588" s="15" t="s">
        <v>31</v>
      </c>
      <c r="F588" s="16">
        <v>0.54730000000000001</v>
      </c>
      <c r="G588" s="2">
        <v>1361.51</v>
      </c>
      <c r="H588" s="2">
        <f t="shared" si="60"/>
        <v>745.15</v>
      </c>
      <c r="J588"/>
      <c r="K588"/>
      <c r="L588"/>
      <c r="M588"/>
      <c r="N588"/>
      <c r="O588"/>
      <c r="P588"/>
      <c r="Q588"/>
    </row>
    <row r="589" spans="1:17" ht="1.05" customHeight="1" thickTop="1" x14ac:dyDescent="0.25">
      <c r="A589" s="27"/>
      <c r="B589" s="27"/>
      <c r="C589" s="27"/>
      <c r="D589" s="27"/>
      <c r="E589" s="27"/>
      <c r="F589" s="27"/>
      <c r="G589" s="27"/>
      <c r="H589" s="27"/>
      <c r="J589"/>
      <c r="K589"/>
      <c r="L589"/>
      <c r="M589"/>
      <c r="N589"/>
      <c r="O589"/>
      <c r="P589"/>
      <c r="Q589"/>
    </row>
    <row r="590" spans="1:17" s="35" customFormat="1" ht="18" customHeight="1" x14ac:dyDescent="0.25">
      <c r="A590" s="23" t="s">
        <v>1143</v>
      </c>
      <c r="B590" s="5" t="s">
        <v>2</v>
      </c>
      <c r="C590" s="23" t="s">
        <v>3</v>
      </c>
      <c r="D590" s="23" t="s">
        <v>4</v>
      </c>
      <c r="E590" s="6" t="s">
        <v>5</v>
      </c>
      <c r="F590" s="5" t="s">
        <v>6</v>
      </c>
      <c r="G590" s="5" t="s">
        <v>7</v>
      </c>
      <c r="H590" s="5" t="s">
        <v>8</v>
      </c>
      <c r="J590"/>
      <c r="K590"/>
      <c r="L590"/>
      <c r="M590"/>
      <c r="N590"/>
      <c r="O590"/>
      <c r="P590"/>
      <c r="Q590"/>
    </row>
    <row r="591" spans="1:17" ht="39" customHeight="1" x14ac:dyDescent="0.25">
      <c r="A591" s="24" t="s">
        <v>9</v>
      </c>
      <c r="B591" s="7" t="s">
        <v>342</v>
      </c>
      <c r="C591" s="24" t="s">
        <v>10</v>
      </c>
      <c r="D591" s="24" t="s">
        <v>343</v>
      </c>
      <c r="E591" s="8" t="s">
        <v>31</v>
      </c>
      <c r="F591" s="9">
        <v>1</v>
      </c>
      <c r="G591" s="10">
        <v>175.08</v>
      </c>
      <c r="H591" s="10">
        <f>SUM(H592:H594)</f>
        <v>175.07999999999998</v>
      </c>
      <c r="J591"/>
      <c r="K591"/>
      <c r="L591"/>
      <c r="M591"/>
      <c r="N591"/>
      <c r="O591"/>
      <c r="P591"/>
      <c r="Q591"/>
    </row>
    <row r="592" spans="1:17" ht="25.95" customHeight="1" x14ac:dyDescent="0.25">
      <c r="A592" s="25" t="s">
        <v>12</v>
      </c>
      <c r="B592" s="11" t="s">
        <v>299</v>
      </c>
      <c r="C592" s="25" t="s">
        <v>10</v>
      </c>
      <c r="D592" s="25" t="s">
        <v>300</v>
      </c>
      <c r="E592" s="12" t="s">
        <v>15</v>
      </c>
      <c r="F592" s="13">
        <v>0.76700000000000002</v>
      </c>
      <c r="G592" s="1">
        <v>33.24</v>
      </c>
      <c r="H592" s="1">
        <f t="shared" ref="H592:H594" si="61">TRUNC(F592*G592,2)</f>
        <v>25.49</v>
      </c>
      <c r="J592"/>
      <c r="K592"/>
      <c r="L592"/>
      <c r="M592"/>
      <c r="N592"/>
      <c r="O592"/>
      <c r="P592"/>
      <c r="Q592"/>
    </row>
    <row r="593" spans="1:17" ht="24" customHeight="1" x14ac:dyDescent="0.25">
      <c r="A593" s="25" t="s">
        <v>12</v>
      </c>
      <c r="B593" s="11" t="s">
        <v>13</v>
      </c>
      <c r="C593" s="25" t="s">
        <v>10</v>
      </c>
      <c r="D593" s="25" t="s">
        <v>14</v>
      </c>
      <c r="E593" s="12" t="s">
        <v>15</v>
      </c>
      <c r="F593" s="13">
        <v>0.38400000000000001</v>
      </c>
      <c r="G593" s="1">
        <v>24.33</v>
      </c>
      <c r="H593" s="1">
        <f t="shared" si="61"/>
        <v>9.34</v>
      </c>
      <c r="J593"/>
      <c r="K593"/>
      <c r="L593"/>
      <c r="M593"/>
      <c r="N593"/>
      <c r="O593"/>
      <c r="P593"/>
      <c r="Q593"/>
    </row>
    <row r="594" spans="1:17" ht="64.95" customHeight="1" thickBot="1" x14ac:dyDescent="0.3">
      <c r="A594" s="28" t="s">
        <v>32</v>
      </c>
      <c r="B594" s="14">
        <v>3099</v>
      </c>
      <c r="C594" s="28" t="s">
        <v>10</v>
      </c>
      <c r="D594" s="28" t="s">
        <v>344</v>
      </c>
      <c r="E594" s="15" t="s">
        <v>173</v>
      </c>
      <c r="F594" s="16">
        <v>1</v>
      </c>
      <c r="G594" s="2">
        <v>140.25</v>
      </c>
      <c r="H594" s="2">
        <f t="shared" si="61"/>
        <v>140.25</v>
      </c>
      <c r="J594"/>
      <c r="K594"/>
      <c r="L594"/>
      <c r="M594"/>
      <c r="N594"/>
      <c r="O594"/>
      <c r="P594"/>
      <c r="Q594"/>
    </row>
    <row r="595" spans="1:17" ht="1.05" customHeight="1" thickTop="1" x14ac:dyDescent="0.25">
      <c r="A595" s="27"/>
      <c r="B595" s="27"/>
      <c r="C595" s="27"/>
      <c r="D595" s="27"/>
      <c r="E595" s="27"/>
      <c r="F595" s="27"/>
      <c r="G595" s="27"/>
      <c r="H595" s="27"/>
      <c r="J595"/>
      <c r="K595"/>
      <c r="L595"/>
      <c r="M595"/>
      <c r="N595"/>
      <c r="O595"/>
      <c r="P595"/>
      <c r="Q595"/>
    </row>
    <row r="596" spans="1:17" s="35" customFormat="1" ht="18" customHeight="1" x14ac:dyDescent="0.25">
      <c r="A596" s="23" t="s">
        <v>1144</v>
      </c>
      <c r="B596" s="5" t="s">
        <v>2</v>
      </c>
      <c r="C596" s="23" t="s">
        <v>3</v>
      </c>
      <c r="D596" s="23" t="s">
        <v>4</v>
      </c>
      <c r="E596" s="6" t="s">
        <v>5</v>
      </c>
      <c r="F596" s="5" t="s">
        <v>6</v>
      </c>
      <c r="G596" s="5" t="s">
        <v>7</v>
      </c>
      <c r="H596" s="5" t="s">
        <v>8</v>
      </c>
      <c r="J596"/>
      <c r="K596"/>
      <c r="L596"/>
      <c r="M596"/>
      <c r="N596"/>
      <c r="O596"/>
      <c r="P596"/>
      <c r="Q596"/>
    </row>
    <row r="597" spans="1:17" ht="52.05" customHeight="1" x14ac:dyDescent="0.25">
      <c r="A597" s="24" t="s">
        <v>9</v>
      </c>
      <c r="B597" s="7" t="s">
        <v>310</v>
      </c>
      <c r="C597" s="24" t="s">
        <v>10</v>
      </c>
      <c r="D597" s="24" t="s">
        <v>311</v>
      </c>
      <c r="E597" s="8" t="s">
        <v>31</v>
      </c>
      <c r="F597" s="9">
        <v>1</v>
      </c>
      <c r="G597" s="10">
        <v>714.91</v>
      </c>
      <c r="H597" s="10">
        <f>SUM(H598:H602)</f>
        <v>714.91</v>
      </c>
      <c r="J597"/>
      <c r="K597"/>
      <c r="L597"/>
      <c r="M597"/>
      <c r="N597"/>
      <c r="O597"/>
      <c r="P597"/>
      <c r="Q597"/>
    </row>
    <row r="598" spans="1:17" ht="25.95" customHeight="1" x14ac:dyDescent="0.25">
      <c r="A598" s="25" t="s">
        <v>12</v>
      </c>
      <c r="B598" s="11" t="s">
        <v>299</v>
      </c>
      <c r="C598" s="25" t="s">
        <v>10</v>
      </c>
      <c r="D598" s="25" t="s">
        <v>300</v>
      </c>
      <c r="E598" s="12" t="s">
        <v>15</v>
      </c>
      <c r="F598" s="13">
        <v>0.32700000000000001</v>
      </c>
      <c r="G598" s="1">
        <v>33.24</v>
      </c>
      <c r="H598" s="1">
        <f t="shared" ref="H598:H602" si="62">TRUNC(F598*G598,2)</f>
        <v>10.86</v>
      </c>
      <c r="J598"/>
      <c r="K598"/>
      <c r="L598"/>
      <c r="M598"/>
      <c r="N598"/>
      <c r="O598"/>
      <c r="P598"/>
      <c r="Q598"/>
    </row>
    <row r="599" spans="1:17" ht="24" customHeight="1" x14ac:dyDescent="0.25">
      <c r="A599" s="25" t="s">
        <v>12</v>
      </c>
      <c r="B599" s="11" t="s">
        <v>240</v>
      </c>
      <c r="C599" s="25" t="s">
        <v>10</v>
      </c>
      <c r="D599" s="25" t="s">
        <v>241</v>
      </c>
      <c r="E599" s="12" t="s">
        <v>15</v>
      </c>
      <c r="F599" s="13">
        <v>2.024</v>
      </c>
      <c r="G599" s="1">
        <v>33.51</v>
      </c>
      <c r="H599" s="1">
        <f t="shared" si="62"/>
        <v>67.819999999999993</v>
      </c>
      <c r="J599"/>
      <c r="K599"/>
      <c r="L599"/>
      <c r="M599"/>
      <c r="N599"/>
      <c r="O599"/>
      <c r="P599"/>
      <c r="Q599"/>
    </row>
    <row r="600" spans="1:17" ht="24" customHeight="1" x14ac:dyDescent="0.25">
      <c r="A600" s="25" t="s">
        <v>12</v>
      </c>
      <c r="B600" s="11" t="s">
        <v>13</v>
      </c>
      <c r="C600" s="25" t="s">
        <v>10</v>
      </c>
      <c r="D600" s="25" t="s">
        <v>14</v>
      </c>
      <c r="E600" s="12" t="s">
        <v>15</v>
      </c>
      <c r="F600" s="13">
        <v>1.1759999999999999</v>
      </c>
      <c r="G600" s="1">
        <v>24.33</v>
      </c>
      <c r="H600" s="1">
        <f t="shared" si="62"/>
        <v>28.61</v>
      </c>
      <c r="J600"/>
      <c r="K600"/>
      <c r="L600"/>
      <c r="M600"/>
      <c r="N600"/>
      <c r="O600"/>
      <c r="P600"/>
      <c r="Q600"/>
    </row>
    <row r="601" spans="1:17" ht="25.95" customHeight="1" x14ac:dyDescent="0.25">
      <c r="A601" s="25" t="s">
        <v>12</v>
      </c>
      <c r="B601" s="11" t="s">
        <v>304</v>
      </c>
      <c r="C601" s="25" t="s">
        <v>10</v>
      </c>
      <c r="D601" s="25" t="s">
        <v>305</v>
      </c>
      <c r="E601" s="12" t="s">
        <v>30</v>
      </c>
      <c r="F601" s="13">
        <v>2.29E-2</v>
      </c>
      <c r="G601" s="1">
        <v>730.17</v>
      </c>
      <c r="H601" s="1">
        <f t="shared" si="62"/>
        <v>16.72</v>
      </c>
      <c r="J601"/>
      <c r="K601"/>
      <c r="L601"/>
      <c r="M601"/>
      <c r="N601"/>
      <c r="O601"/>
      <c r="P601"/>
      <c r="Q601"/>
    </row>
    <row r="602" spans="1:17" ht="64.95" customHeight="1" thickBot="1" x14ac:dyDescent="0.3">
      <c r="A602" s="28" t="s">
        <v>32</v>
      </c>
      <c r="B602" s="14">
        <v>39485</v>
      </c>
      <c r="C602" s="28" t="s">
        <v>10</v>
      </c>
      <c r="D602" s="28" t="s">
        <v>312</v>
      </c>
      <c r="E602" s="15" t="s">
        <v>31</v>
      </c>
      <c r="F602" s="16">
        <v>1</v>
      </c>
      <c r="G602" s="2">
        <v>590.9</v>
      </c>
      <c r="H602" s="2">
        <f t="shared" si="62"/>
        <v>590.9</v>
      </c>
      <c r="J602"/>
      <c r="K602"/>
      <c r="L602"/>
      <c r="M602"/>
      <c r="N602"/>
      <c r="O602"/>
      <c r="P602"/>
      <c r="Q602"/>
    </row>
    <row r="603" spans="1:17" ht="1.05" customHeight="1" thickTop="1" x14ac:dyDescent="0.25">
      <c r="A603" s="27"/>
      <c r="B603" s="27"/>
      <c r="C603" s="27"/>
      <c r="D603" s="27"/>
      <c r="E603" s="27"/>
      <c r="F603" s="27"/>
      <c r="G603" s="27"/>
      <c r="H603" s="27"/>
      <c r="J603"/>
      <c r="K603"/>
      <c r="L603"/>
      <c r="M603"/>
      <c r="N603"/>
      <c r="O603"/>
      <c r="P603"/>
      <c r="Q603"/>
    </row>
    <row r="604" spans="1:17" s="35" customFormat="1" ht="18" customHeight="1" x14ac:dyDescent="0.25">
      <c r="A604" s="23" t="s">
        <v>1145</v>
      </c>
      <c r="B604" s="5" t="s">
        <v>2</v>
      </c>
      <c r="C604" s="23" t="s">
        <v>3</v>
      </c>
      <c r="D604" s="23" t="s">
        <v>4</v>
      </c>
      <c r="E604" s="6" t="s">
        <v>5</v>
      </c>
      <c r="F604" s="5" t="s">
        <v>6</v>
      </c>
      <c r="G604" s="5" t="s">
        <v>7</v>
      </c>
      <c r="H604" s="5" t="s">
        <v>8</v>
      </c>
      <c r="J604"/>
      <c r="K604"/>
      <c r="L604"/>
      <c r="M604"/>
      <c r="N604"/>
      <c r="O604"/>
      <c r="P604"/>
      <c r="Q604"/>
    </row>
    <row r="605" spans="1:17" ht="64.95" customHeight="1" x14ac:dyDescent="0.25">
      <c r="A605" s="24" t="s">
        <v>9</v>
      </c>
      <c r="B605" s="7">
        <v>90790</v>
      </c>
      <c r="C605" s="24" t="s">
        <v>10</v>
      </c>
      <c r="D605" s="24" t="s">
        <v>314</v>
      </c>
      <c r="E605" s="8" t="s">
        <v>31</v>
      </c>
      <c r="F605" s="9">
        <v>1</v>
      </c>
      <c r="G605" s="10">
        <v>801.79</v>
      </c>
      <c r="H605" s="10">
        <f>SUM(H606:H609)</f>
        <v>801.79</v>
      </c>
      <c r="J605"/>
      <c r="K605"/>
      <c r="L605"/>
      <c r="M605"/>
      <c r="N605"/>
      <c r="O605"/>
      <c r="P605"/>
      <c r="Q605"/>
    </row>
    <row r="606" spans="1:17" ht="25.95" customHeight="1" x14ac:dyDescent="0.25">
      <c r="A606" s="25" t="s">
        <v>12</v>
      </c>
      <c r="B606" s="11" t="s">
        <v>299</v>
      </c>
      <c r="C606" s="25" t="s">
        <v>10</v>
      </c>
      <c r="D606" s="25" t="s">
        <v>300</v>
      </c>
      <c r="E606" s="12" t="s">
        <v>15</v>
      </c>
      <c r="F606" s="13">
        <v>0.55500000000000005</v>
      </c>
      <c r="G606" s="1">
        <v>33.24</v>
      </c>
      <c r="H606" s="1">
        <f t="shared" ref="H606:H609" si="63">TRUNC(F606*G606,2)</f>
        <v>18.440000000000001</v>
      </c>
      <c r="J606"/>
      <c r="K606"/>
      <c r="L606"/>
      <c r="M606"/>
      <c r="N606"/>
      <c r="O606"/>
      <c r="P606"/>
      <c r="Q606"/>
    </row>
    <row r="607" spans="1:17" ht="24" customHeight="1" x14ac:dyDescent="0.25">
      <c r="A607" s="25" t="s">
        <v>12</v>
      </c>
      <c r="B607" s="11" t="s">
        <v>13</v>
      </c>
      <c r="C607" s="25" t="s">
        <v>10</v>
      </c>
      <c r="D607" s="25" t="s">
        <v>14</v>
      </c>
      <c r="E607" s="12" t="s">
        <v>15</v>
      </c>
      <c r="F607" s="13">
        <v>0.27800000000000002</v>
      </c>
      <c r="G607" s="1">
        <v>24.33</v>
      </c>
      <c r="H607" s="1">
        <f t="shared" si="63"/>
        <v>6.76</v>
      </c>
      <c r="J607"/>
      <c r="K607"/>
      <c r="L607"/>
      <c r="M607"/>
      <c r="N607"/>
      <c r="O607"/>
      <c r="P607"/>
      <c r="Q607"/>
    </row>
    <row r="608" spans="1:17" ht="25.95" customHeight="1" x14ac:dyDescent="0.25">
      <c r="A608" s="28" t="s">
        <v>32</v>
      </c>
      <c r="B608" s="14">
        <v>38124</v>
      </c>
      <c r="C608" s="28" t="s">
        <v>10</v>
      </c>
      <c r="D608" s="28" t="s">
        <v>315</v>
      </c>
      <c r="E608" s="15" t="s">
        <v>31</v>
      </c>
      <c r="F608" s="16">
        <v>0.38600000000000001</v>
      </c>
      <c r="G608" s="2">
        <v>28.95</v>
      </c>
      <c r="H608" s="2">
        <f t="shared" si="63"/>
        <v>11.17</v>
      </c>
      <c r="J608"/>
      <c r="K608"/>
      <c r="L608"/>
      <c r="M608"/>
      <c r="N608"/>
      <c r="O608"/>
      <c r="P608"/>
      <c r="Q608"/>
    </row>
    <row r="609" spans="1:17" ht="78" customHeight="1" thickBot="1" x14ac:dyDescent="0.3">
      <c r="A609" s="28" t="s">
        <v>32</v>
      </c>
      <c r="B609" s="14">
        <v>39492</v>
      </c>
      <c r="C609" s="28" t="s">
        <v>10</v>
      </c>
      <c r="D609" s="28" t="s">
        <v>316</v>
      </c>
      <c r="E609" s="15" t="s">
        <v>31</v>
      </c>
      <c r="F609" s="16">
        <v>1</v>
      </c>
      <c r="G609" s="2">
        <v>765.42</v>
      </c>
      <c r="H609" s="2">
        <f t="shared" si="63"/>
        <v>765.42</v>
      </c>
      <c r="J609"/>
      <c r="K609"/>
      <c r="L609"/>
      <c r="M609"/>
      <c r="N609"/>
      <c r="O609"/>
      <c r="P609"/>
      <c r="Q609"/>
    </row>
    <row r="610" spans="1:17" ht="1.05" customHeight="1" thickTop="1" x14ac:dyDescent="0.25">
      <c r="A610" s="27"/>
      <c r="B610" s="27"/>
      <c r="C610" s="27"/>
      <c r="D610" s="27"/>
      <c r="E610" s="27"/>
      <c r="F610" s="27"/>
      <c r="G610" s="27"/>
      <c r="H610" s="27"/>
      <c r="J610"/>
      <c r="K610"/>
      <c r="L610"/>
      <c r="M610"/>
      <c r="N610"/>
      <c r="O610"/>
      <c r="P610"/>
      <c r="Q610"/>
    </row>
    <row r="611" spans="1:17" s="35" customFormat="1" ht="18" customHeight="1" x14ac:dyDescent="0.25">
      <c r="A611" s="23" t="s">
        <v>1146</v>
      </c>
      <c r="B611" s="5" t="s">
        <v>2</v>
      </c>
      <c r="C611" s="23" t="s">
        <v>3</v>
      </c>
      <c r="D611" s="23" t="s">
        <v>4</v>
      </c>
      <c r="E611" s="6" t="s">
        <v>5</v>
      </c>
      <c r="F611" s="5" t="s">
        <v>6</v>
      </c>
      <c r="G611" s="5" t="s">
        <v>7</v>
      </c>
      <c r="H611" s="5" t="s">
        <v>8</v>
      </c>
      <c r="J611"/>
      <c r="K611"/>
      <c r="L611"/>
      <c r="M611"/>
      <c r="N611"/>
      <c r="O611"/>
      <c r="P611"/>
      <c r="Q611"/>
    </row>
    <row r="612" spans="1:17" ht="25.95" customHeight="1" x14ac:dyDescent="0.25">
      <c r="A612" s="24" t="s">
        <v>9</v>
      </c>
      <c r="B612" s="7">
        <v>90838</v>
      </c>
      <c r="C612" s="24" t="s">
        <v>10</v>
      </c>
      <c r="D612" s="24" t="s">
        <v>303</v>
      </c>
      <c r="E612" s="8" t="s">
        <v>31</v>
      </c>
      <c r="F612" s="9">
        <v>1</v>
      </c>
      <c r="G612" s="10">
        <v>1773.06</v>
      </c>
      <c r="H612" s="10">
        <f>SUM(H613:H616)</f>
        <v>1773.06</v>
      </c>
      <c r="J612"/>
      <c r="K612"/>
      <c r="L612"/>
      <c r="M612"/>
      <c r="N612"/>
      <c r="O612"/>
      <c r="P612"/>
      <c r="Q612"/>
    </row>
    <row r="613" spans="1:17" ht="24" customHeight="1" x14ac:dyDescent="0.25">
      <c r="A613" s="25" t="s">
        <v>12</v>
      </c>
      <c r="B613" s="11" t="s">
        <v>240</v>
      </c>
      <c r="C613" s="25" t="s">
        <v>10</v>
      </c>
      <c r="D613" s="25" t="s">
        <v>241</v>
      </c>
      <c r="E613" s="12" t="s">
        <v>15</v>
      </c>
      <c r="F613" s="13">
        <v>3.464</v>
      </c>
      <c r="G613" s="1">
        <v>33.51</v>
      </c>
      <c r="H613" s="1">
        <f t="shared" ref="H613:H616" si="64">TRUNC(F613*G613,2)</f>
        <v>116.07</v>
      </c>
      <c r="J613"/>
      <c r="K613"/>
      <c r="L613"/>
      <c r="M613"/>
      <c r="N613"/>
      <c r="O613"/>
      <c r="P613"/>
      <c r="Q613"/>
    </row>
    <row r="614" spans="1:17" ht="24" customHeight="1" x14ac:dyDescent="0.25">
      <c r="A614" s="25" t="s">
        <v>12</v>
      </c>
      <c r="B614" s="11" t="s">
        <v>13</v>
      </c>
      <c r="C614" s="25" t="s">
        <v>10</v>
      </c>
      <c r="D614" s="25" t="s">
        <v>14</v>
      </c>
      <c r="E614" s="12" t="s">
        <v>15</v>
      </c>
      <c r="F614" s="13">
        <v>1.732</v>
      </c>
      <c r="G614" s="1">
        <v>24.33</v>
      </c>
      <c r="H614" s="1">
        <f t="shared" si="64"/>
        <v>42.13</v>
      </c>
      <c r="J614"/>
      <c r="K614"/>
      <c r="L614"/>
      <c r="M614"/>
      <c r="N614"/>
      <c r="O614"/>
      <c r="P614"/>
      <c r="Q614"/>
    </row>
    <row r="615" spans="1:17" ht="25.95" customHeight="1" x14ac:dyDescent="0.25">
      <c r="A615" s="25" t="s">
        <v>12</v>
      </c>
      <c r="B615" s="11" t="s">
        <v>304</v>
      </c>
      <c r="C615" s="25" t="s">
        <v>10</v>
      </c>
      <c r="D615" s="25" t="s">
        <v>305</v>
      </c>
      <c r="E615" s="12" t="s">
        <v>30</v>
      </c>
      <c r="F615" s="13">
        <v>4.2200000000000001E-2</v>
      </c>
      <c r="G615" s="1">
        <v>730.17</v>
      </c>
      <c r="H615" s="1">
        <f t="shared" si="64"/>
        <v>30.81</v>
      </c>
      <c r="J615"/>
      <c r="K615"/>
      <c r="L615"/>
      <c r="M615"/>
      <c r="N615"/>
      <c r="O615"/>
      <c r="P615"/>
      <c r="Q615"/>
    </row>
    <row r="616" spans="1:17" ht="39" customHeight="1" thickBot="1" x14ac:dyDescent="0.3">
      <c r="A616" s="28" t="s">
        <v>32</v>
      </c>
      <c r="B616" s="14">
        <v>11154</v>
      </c>
      <c r="C616" s="28" t="s">
        <v>10</v>
      </c>
      <c r="D616" s="28" t="s">
        <v>306</v>
      </c>
      <c r="E616" s="15" t="s">
        <v>31</v>
      </c>
      <c r="F616" s="16">
        <v>1</v>
      </c>
      <c r="G616" s="2">
        <v>1584.05</v>
      </c>
      <c r="H616" s="2">
        <f t="shared" si="64"/>
        <v>1584.05</v>
      </c>
      <c r="J616"/>
      <c r="K616"/>
      <c r="L616"/>
      <c r="M616"/>
      <c r="N616"/>
      <c r="O616"/>
      <c r="P616"/>
      <c r="Q616"/>
    </row>
    <row r="617" spans="1:17" ht="1.05" customHeight="1" thickTop="1" x14ac:dyDescent="0.25">
      <c r="A617" s="27"/>
      <c r="B617" s="27"/>
      <c r="C617" s="27"/>
      <c r="D617" s="27"/>
      <c r="E617" s="27"/>
      <c r="F617" s="27"/>
      <c r="G617" s="27"/>
      <c r="H617" s="27"/>
      <c r="J617"/>
      <c r="K617"/>
      <c r="L617"/>
      <c r="M617"/>
      <c r="N617"/>
      <c r="O617"/>
      <c r="P617"/>
      <c r="Q617"/>
    </row>
    <row r="618" spans="1:17" s="35" customFormat="1" ht="18" customHeight="1" x14ac:dyDescent="0.25">
      <c r="A618" s="23" t="s">
        <v>1147</v>
      </c>
      <c r="B618" s="5" t="s">
        <v>2</v>
      </c>
      <c r="C618" s="23" t="s">
        <v>3</v>
      </c>
      <c r="D618" s="23" t="s">
        <v>4</v>
      </c>
      <c r="E618" s="6" t="s">
        <v>5</v>
      </c>
      <c r="F618" s="5" t="s">
        <v>6</v>
      </c>
      <c r="G618" s="5" t="s">
        <v>7</v>
      </c>
      <c r="H618" s="5" t="s">
        <v>8</v>
      </c>
      <c r="J618"/>
      <c r="K618"/>
      <c r="L618"/>
      <c r="M618"/>
      <c r="N618"/>
      <c r="O618"/>
      <c r="P618"/>
      <c r="Q618"/>
    </row>
    <row r="619" spans="1:17" ht="39" customHeight="1" x14ac:dyDescent="0.25">
      <c r="A619" s="24" t="s">
        <v>9</v>
      </c>
      <c r="B619" s="7" t="s">
        <v>345</v>
      </c>
      <c r="C619" s="24" t="s">
        <v>261</v>
      </c>
      <c r="D619" s="24" t="s">
        <v>346</v>
      </c>
      <c r="E619" s="8" t="s">
        <v>11</v>
      </c>
      <c r="F619" s="9">
        <v>1</v>
      </c>
      <c r="G619" s="10">
        <f>H619</f>
        <v>1113.6199999999999</v>
      </c>
      <c r="H619" s="10">
        <f>SUM(H620:H622)</f>
        <v>1113.6199999999999</v>
      </c>
      <c r="J619"/>
      <c r="K619"/>
      <c r="L619"/>
      <c r="M619"/>
      <c r="N619"/>
      <c r="O619"/>
      <c r="P619"/>
      <c r="Q619"/>
    </row>
    <row r="620" spans="1:17" ht="39" customHeight="1" x14ac:dyDescent="0.25">
      <c r="A620" s="25" t="s">
        <v>12</v>
      </c>
      <c r="B620" s="11" t="s">
        <v>325</v>
      </c>
      <c r="C620" s="25" t="s">
        <v>10</v>
      </c>
      <c r="D620" s="25" t="s">
        <v>326</v>
      </c>
      <c r="E620" s="12" t="s">
        <v>11</v>
      </c>
      <c r="F620" s="13">
        <v>1</v>
      </c>
      <c r="G620" s="1">
        <v>388.15</v>
      </c>
      <c r="H620" s="1">
        <f t="shared" ref="H620:H622" si="65">TRUNC(F620*G620,2)</f>
        <v>388.15</v>
      </c>
      <c r="J620"/>
      <c r="K620"/>
      <c r="L620"/>
      <c r="M620"/>
      <c r="N620"/>
      <c r="O620"/>
      <c r="P620"/>
      <c r="Q620"/>
    </row>
    <row r="621" spans="1:17" ht="39" customHeight="1" x14ac:dyDescent="0.25">
      <c r="A621" s="28" t="s">
        <v>32</v>
      </c>
      <c r="B621" s="14">
        <v>4922</v>
      </c>
      <c r="C621" s="28" t="s">
        <v>10</v>
      </c>
      <c r="D621" s="28" t="s">
        <v>319</v>
      </c>
      <c r="E621" s="15" t="s">
        <v>11</v>
      </c>
      <c r="F621" s="16">
        <v>1</v>
      </c>
      <c r="G621" s="2">
        <v>689.67</v>
      </c>
      <c r="H621" s="2">
        <f t="shared" si="65"/>
        <v>689.67</v>
      </c>
      <c r="J621"/>
      <c r="K621"/>
      <c r="L621"/>
      <c r="M621"/>
      <c r="N621"/>
      <c r="O621"/>
      <c r="P621"/>
      <c r="Q621"/>
    </row>
    <row r="622" spans="1:17" ht="39" customHeight="1" thickBot="1" x14ac:dyDescent="0.3">
      <c r="A622" s="28" t="s">
        <v>32</v>
      </c>
      <c r="B622" s="14">
        <v>36888</v>
      </c>
      <c r="C622" s="28" t="s">
        <v>10</v>
      </c>
      <c r="D622" s="28" t="s">
        <v>295</v>
      </c>
      <c r="E622" s="15" t="s">
        <v>19</v>
      </c>
      <c r="F622" s="16">
        <v>1.27</v>
      </c>
      <c r="G622" s="2">
        <v>28.19</v>
      </c>
      <c r="H622" s="2">
        <f t="shared" si="65"/>
        <v>35.799999999999997</v>
      </c>
      <c r="J622"/>
      <c r="K622"/>
      <c r="L622"/>
      <c r="M622"/>
      <c r="N622"/>
      <c r="O622"/>
      <c r="P622"/>
      <c r="Q622"/>
    </row>
    <row r="623" spans="1:17" ht="1.05" customHeight="1" thickTop="1" x14ac:dyDescent="0.25">
      <c r="A623" s="27"/>
      <c r="B623" s="27"/>
      <c r="C623" s="27"/>
      <c r="D623" s="27"/>
      <c r="E623" s="27"/>
      <c r="F623" s="27"/>
      <c r="G623" s="27"/>
      <c r="H623" s="27"/>
      <c r="J623"/>
      <c r="K623"/>
      <c r="L623"/>
      <c r="M623"/>
      <c r="N623"/>
      <c r="O623"/>
      <c r="P623"/>
      <c r="Q623"/>
    </row>
    <row r="624" spans="1:17" s="35" customFormat="1" ht="18" customHeight="1" x14ac:dyDescent="0.25">
      <c r="A624" s="23" t="s">
        <v>1148</v>
      </c>
      <c r="B624" s="5" t="s">
        <v>2</v>
      </c>
      <c r="C624" s="23" t="s">
        <v>3</v>
      </c>
      <c r="D624" s="23" t="s">
        <v>4</v>
      </c>
      <c r="E624" s="6" t="s">
        <v>5</v>
      </c>
      <c r="F624" s="5" t="s">
        <v>6</v>
      </c>
      <c r="G624" s="5" t="s">
        <v>7</v>
      </c>
      <c r="H624" s="5" t="s">
        <v>8</v>
      </c>
      <c r="J624"/>
      <c r="K624"/>
      <c r="L624"/>
      <c r="M624"/>
      <c r="N624"/>
      <c r="O624"/>
      <c r="P624"/>
      <c r="Q624"/>
    </row>
    <row r="625" spans="1:17" ht="25.95" customHeight="1" x14ac:dyDescent="0.25">
      <c r="A625" s="24" t="s">
        <v>9</v>
      </c>
      <c r="B625" s="7" t="s">
        <v>347</v>
      </c>
      <c r="C625" s="24" t="s">
        <v>261</v>
      </c>
      <c r="D625" s="24" t="s">
        <v>348</v>
      </c>
      <c r="E625" s="8" t="s">
        <v>31</v>
      </c>
      <c r="F625" s="9">
        <v>1</v>
      </c>
      <c r="G625" s="10">
        <f>H625</f>
        <v>3198.53</v>
      </c>
      <c r="H625" s="10">
        <f>SUM(H626:H628)</f>
        <v>3198.53</v>
      </c>
      <c r="J625"/>
      <c r="K625"/>
      <c r="L625"/>
      <c r="M625"/>
      <c r="N625"/>
      <c r="O625"/>
      <c r="P625"/>
      <c r="Q625"/>
    </row>
    <row r="626" spans="1:17" ht="24" customHeight="1" x14ac:dyDescent="0.25">
      <c r="A626" s="25" t="s">
        <v>12</v>
      </c>
      <c r="B626" s="11" t="s">
        <v>240</v>
      </c>
      <c r="C626" s="25" t="s">
        <v>10</v>
      </c>
      <c r="D626" s="25" t="s">
        <v>241</v>
      </c>
      <c r="E626" s="12" t="s">
        <v>15</v>
      </c>
      <c r="F626" s="13">
        <v>2</v>
      </c>
      <c r="G626" s="1">
        <v>33.51</v>
      </c>
      <c r="H626" s="1">
        <f t="shared" ref="H626:H628" si="66">TRUNC(F626*G626,2)</f>
        <v>67.02</v>
      </c>
      <c r="J626"/>
      <c r="K626"/>
      <c r="L626"/>
      <c r="M626"/>
      <c r="N626"/>
      <c r="O626"/>
      <c r="P626"/>
      <c r="Q626"/>
    </row>
    <row r="627" spans="1:17" ht="24" customHeight="1" x14ac:dyDescent="0.25">
      <c r="A627" s="25" t="s">
        <v>12</v>
      </c>
      <c r="B627" s="11" t="s">
        <v>349</v>
      </c>
      <c r="C627" s="25" t="s">
        <v>10</v>
      </c>
      <c r="D627" s="25" t="s">
        <v>350</v>
      </c>
      <c r="E627" s="12" t="s">
        <v>15</v>
      </c>
      <c r="F627" s="13">
        <v>2</v>
      </c>
      <c r="G627" s="1">
        <v>26.21</v>
      </c>
      <c r="H627" s="1">
        <f t="shared" si="66"/>
        <v>52.42</v>
      </c>
      <c r="J627"/>
      <c r="K627"/>
      <c r="L627"/>
      <c r="M627"/>
      <c r="N627"/>
      <c r="O627"/>
      <c r="P627"/>
      <c r="Q627"/>
    </row>
    <row r="628" spans="1:17" ht="25.95" customHeight="1" thickBot="1" x14ac:dyDescent="0.3">
      <c r="A628" s="28" t="s">
        <v>32</v>
      </c>
      <c r="B628" s="14" t="s">
        <v>351</v>
      </c>
      <c r="C628" s="28" t="s">
        <v>261</v>
      </c>
      <c r="D628" s="28" t="s">
        <v>352</v>
      </c>
      <c r="E628" s="15" t="s">
        <v>31</v>
      </c>
      <c r="F628" s="16">
        <v>1</v>
      </c>
      <c r="G628" s="2">
        <v>3079.09</v>
      </c>
      <c r="H628" s="2">
        <f t="shared" si="66"/>
        <v>3079.09</v>
      </c>
      <c r="J628"/>
      <c r="K628"/>
      <c r="L628"/>
      <c r="M628"/>
      <c r="N628"/>
      <c r="O628"/>
      <c r="P628"/>
      <c r="Q628"/>
    </row>
    <row r="629" spans="1:17" ht="1.05" customHeight="1" thickTop="1" x14ac:dyDescent="0.25">
      <c r="A629" s="27"/>
      <c r="B629" s="27"/>
      <c r="C629" s="27"/>
      <c r="D629" s="27"/>
      <c r="E629" s="27"/>
      <c r="F629" s="27"/>
      <c r="G629" s="27"/>
      <c r="H629" s="27"/>
      <c r="J629"/>
      <c r="K629"/>
      <c r="L629"/>
      <c r="M629"/>
      <c r="N629"/>
      <c r="O629"/>
      <c r="P629"/>
      <c r="Q629"/>
    </row>
    <row r="630" spans="1:17" ht="24" customHeight="1" thickBot="1" x14ac:dyDescent="0.3">
      <c r="A630" s="30" t="s">
        <v>1149</v>
      </c>
      <c r="B630" s="30"/>
      <c r="C630" s="30"/>
      <c r="D630" s="30" t="s">
        <v>331</v>
      </c>
      <c r="E630" s="30"/>
      <c r="F630" s="3"/>
      <c r="G630" s="30"/>
      <c r="H630" s="4"/>
      <c r="J630"/>
      <c r="K630"/>
      <c r="L630"/>
      <c r="M630"/>
      <c r="N630"/>
      <c r="O630"/>
      <c r="P630"/>
      <c r="Q630"/>
    </row>
    <row r="631" spans="1:17" ht="1.05" customHeight="1" thickTop="1" x14ac:dyDescent="0.25">
      <c r="A631" s="27"/>
      <c r="B631" s="27"/>
      <c r="C631" s="27"/>
      <c r="D631" s="27"/>
      <c r="E631" s="27"/>
      <c r="F631" s="27"/>
      <c r="G631" s="27"/>
      <c r="H631" s="27"/>
      <c r="J631"/>
      <c r="K631"/>
      <c r="L631"/>
      <c r="M631"/>
      <c r="N631"/>
      <c r="O631"/>
      <c r="P631"/>
      <c r="Q631"/>
    </row>
    <row r="632" spans="1:17" s="35" customFormat="1" ht="18" customHeight="1" x14ac:dyDescent="0.25">
      <c r="A632" s="23" t="s">
        <v>1150</v>
      </c>
      <c r="B632" s="5" t="s">
        <v>2</v>
      </c>
      <c r="C632" s="23" t="s">
        <v>3</v>
      </c>
      <c r="D632" s="23" t="s">
        <v>4</v>
      </c>
      <c r="E632" s="6" t="s">
        <v>5</v>
      </c>
      <c r="F632" s="5" t="s">
        <v>6</v>
      </c>
      <c r="G632" s="5" t="s">
        <v>7</v>
      </c>
      <c r="H632" s="5" t="s">
        <v>8</v>
      </c>
      <c r="J632"/>
      <c r="K632"/>
      <c r="L632"/>
      <c r="M632"/>
      <c r="N632"/>
      <c r="O632"/>
      <c r="P632"/>
      <c r="Q632"/>
    </row>
    <row r="633" spans="1:17" ht="25.95" customHeight="1" x14ac:dyDescent="0.25">
      <c r="A633" s="24" t="s">
        <v>9</v>
      </c>
      <c r="B633" s="7">
        <v>1025</v>
      </c>
      <c r="C633" s="24" t="s">
        <v>261</v>
      </c>
      <c r="D633" s="24" t="s">
        <v>335</v>
      </c>
      <c r="E633" s="8" t="s">
        <v>31</v>
      </c>
      <c r="F633" s="9">
        <v>1</v>
      </c>
      <c r="G633" s="10">
        <f>H633</f>
        <v>1078.8900000000001</v>
      </c>
      <c r="H633" s="10">
        <f>SUM(H634:H640)</f>
        <v>1078.8900000000001</v>
      </c>
      <c r="J633"/>
      <c r="K633"/>
      <c r="L633"/>
      <c r="M633"/>
      <c r="N633"/>
      <c r="O633"/>
      <c r="P633"/>
      <c r="Q633"/>
    </row>
    <row r="634" spans="1:17" ht="39" customHeight="1" x14ac:dyDescent="0.25">
      <c r="A634" s="25" t="s">
        <v>12</v>
      </c>
      <c r="B634" s="11" t="s">
        <v>336</v>
      </c>
      <c r="C634" s="25" t="s">
        <v>10</v>
      </c>
      <c r="D634" s="25" t="s">
        <v>337</v>
      </c>
      <c r="E634" s="12" t="s">
        <v>11</v>
      </c>
      <c r="F634" s="13">
        <v>0.64200000000000002</v>
      </c>
      <c r="G634" s="1">
        <v>451.46</v>
      </c>
      <c r="H634" s="1">
        <f t="shared" ref="H634:H640" si="67">TRUNC(F634*G634,2)</f>
        <v>289.83</v>
      </c>
      <c r="J634"/>
      <c r="K634"/>
      <c r="L634"/>
      <c r="M634"/>
      <c r="N634"/>
      <c r="O634"/>
      <c r="P634"/>
      <c r="Q634"/>
    </row>
    <row r="635" spans="1:17" ht="24" customHeight="1" x14ac:dyDescent="0.25">
      <c r="A635" s="25" t="s">
        <v>12</v>
      </c>
      <c r="B635" s="11" t="s">
        <v>240</v>
      </c>
      <c r="C635" s="25" t="s">
        <v>10</v>
      </c>
      <c r="D635" s="25" t="s">
        <v>241</v>
      </c>
      <c r="E635" s="12" t="s">
        <v>15</v>
      </c>
      <c r="F635" s="13">
        <v>3.5</v>
      </c>
      <c r="G635" s="1">
        <v>33.51</v>
      </c>
      <c r="H635" s="1">
        <f t="shared" si="67"/>
        <v>117.28</v>
      </c>
      <c r="J635"/>
      <c r="K635"/>
      <c r="L635"/>
      <c r="M635"/>
      <c r="N635"/>
      <c r="O635"/>
      <c r="P635"/>
      <c r="Q635"/>
    </row>
    <row r="636" spans="1:17" ht="24" customHeight="1" x14ac:dyDescent="0.25">
      <c r="A636" s="25" t="s">
        <v>12</v>
      </c>
      <c r="B636" s="11" t="s">
        <v>13</v>
      </c>
      <c r="C636" s="25" t="s">
        <v>10</v>
      </c>
      <c r="D636" s="25" t="s">
        <v>14</v>
      </c>
      <c r="E636" s="12" t="s">
        <v>15</v>
      </c>
      <c r="F636" s="13">
        <v>3.5</v>
      </c>
      <c r="G636" s="1">
        <v>24.33</v>
      </c>
      <c r="H636" s="1">
        <f t="shared" si="67"/>
        <v>85.15</v>
      </c>
      <c r="J636"/>
      <c r="K636"/>
      <c r="L636"/>
      <c r="M636"/>
      <c r="N636"/>
      <c r="O636"/>
      <c r="P636"/>
      <c r="Q636"/>
    </row>
    <row r="637" spans="1:17" ht="39" customHeight="1" x14ac:dyDescent="0.25">
      <c r="A637" s="28" t="s">
        <v>32</v>
      </c>
      <c r="B637" s="14">
        <v>39022</v>
      </c>
      <c r="C637" s="28" t="s">
        <v>10</v>
      </c>
      <c r="D637" s="28" t="s">
        <v>338</v>
      </c>
      <c r="E637" s="15" t="s">
        <v>31</v>
      </c>
      <c r="F637" s="16">
        <v>0.51700000000000002</v>
      </c>
      <c r="G637" s="2">
        <v>721.6</v>
      </c>
      <c r="H637" s="2">
        <f t="shared" si="67"/>
        <v>373.06</v>
      </c>
      <c r="J637"/>
      <c r="K637"/>
      <c r="L637"/>
      <c r="M637"/>
      <c r="N637"/>
      <c r="O637"/>
      <c r="P637"/>
      <c r="Q637"/>
    </row>
    <row r="638" spans="1:17" ht="39" customHeight="1" x14ac:dyDescent="0.25">
      <c r="A638" s="28" t="s">
        <v>32</v>
      </c>
      <c r="B638" s="14">
        <v>36888</v>
      </c>
      <c r="C638" s="28" t="s">
        <v>10</v>
      </c>
      <c r="D638" s="28" t="s">
        <v>295</v>
      </c>
      <c r="E638" s="15" t="s">
        <v>19</v>
      </c>
      <c r="F638" s="16">
        <v>5.4</v>
      </c>
      <c r="G638" s="2">
        <v>28.19</v>
      </c>
      <c r="H638" s="2">
        <f t="shared" si="67"/>
        <v>152.22</v>
      </c>
      <c r="J638"/>
      <c r="K638"/>
      <c r="L638"/>
      <c r="M638"/>
      <c r="N638"/>
      <c r="O638"/>
      <c r="P638"/>
      <c r="Q638"/>
    </row>
    <row r="639" spans="1:17" ht="25.95" customHeight="1" x14ac:dyDescent="0.25">
      <c r="A639" s="28" t="s">
        <v>32</v>
      </c>
      <c r="B639" s="14">
        <v>142</v>
      </c>
      <c r="C639" s="28" t="s">
        <v>10</v>
      </c>
      <c r="D639" s="28" t="s">
        <v>292</v>
      </c>
      <c r="E639" s="15" t="s">
        <v>293</v>
      </c>
      <c r="F639" s="16">
        <v>0.68</v>
      </c>
      <c r="G639" s="2">
        <v>31.55</v>
      </c>
      <c r="H639" s="2">
        <f t="shared" si="67"/>
        <v>21.45</v>
      </c>
      <c r="J639"/>
      <c r="K639"/>
      <c r="L639"/>
      <c r="M639"/>
      <c r="N639"/>
      <c r="O639"/>
      <c r="P639"/>
      <c r="Q639"/>
    </row>
    <row r="640" spans="1:17" ht="39" customHeight="1" thickBot="1" x14ac:dyDescent="0.3">
      <c r="A640" s="28" t="s">
        <v>32</v>
      </c>
      <c r="B640" s="14">
        <v>43657</v>
      </c>
      <c r="C640" s="28" t="s">
        <v>10</v>
      </c>
      <c r="D640" s="28" t="s">
        <v>309</v>
      </c>
      <c r="E640" s="15" t="s">
        <v>19</v>
      </c>
      <c r="F640" s="16">
        <v>5.4</v>
      </c>
      <c r="G640" s="2">
        <v>7.39</v>
      </c>
      <c r="H640" s="2">
        <f t="shared" si="67"/>
        <v>39.9</v>
      </c>
      <c r="J640"/>
      <c r="K640"/>
      <c r="L640"/>
      <c r="M640"/>
      <c r="N640"/>
      <c r="O640"/>
      <c r="P640"/>
      <c r="Q640"/>
    </row>
    <row r="641" spans="1:17" ht="1.05" customHeight="1" thickTop="1" thickBot="1" x14ac:dyDescent="0.3">
      <c r="A641" s="27"/>
      <c r="B641" s="27"/>
      <c r="C641" s="27"/>
      <c r="D641" s="27"/>
      <c r="E641" s="27"/>
      <c r="F641" s="27"/>
      <c r="G641" s="27"/>
      <c r="H641" s="27"/>
      <c r="J641"/>
      <c r="K641"/>
      <c r="L641"/>
      <c r="M641"/>
      <c r="N641"/>
      <c r="O641"/>
      <c r="P641"/>
      <c r="Q641"/>
    </row>
    <row r="642" spans="1:17" ht="1.05" customHeight="1" thickTop="1" x14ac:dyDescent="0.25">
      <c r="A642" s="27"/>
      <c r="B642" s="27"/>
      <c r="C642" s="27"/>
      <c r="D642" s="27"/>
      <c r="E642" s="27"/>
      <c r="F642" s="27"/>
      <c r="G642" s="27"/>
      <c r="H642" s="27"/>
      <c r="J642"/>
      <c r="K642"/>
      <c r="L642"/>
      <c r="M642"/>
      <c r="N642"/>
      <c r="O642"/>
      <c r="P642"/>
      <c r="Q642"/>
    </row>
    <row r="643" spans="1:17" s="35" customFormat="1" ht="24" customHeight="1" x14ac:dyDescent="0.25">
      <c r="A643" s="30" t="s">
        <v>1151</v>
      </c>
      <c r="B643" s="30"/>
      <c r="C643" s="30"/>
      <c r="D643" s="30" t="s">
        <v>263</v>
      </c>
      <c r="E643" s="30"/>
      <c r="F643" s="3"/>
      <c r="G643" s="30"/>
      <c r="H643" s="4"/>
      <c r="J643"/>
      <c r="K643"/>
      <c r="L643"/>
      <c r="M643"/>
      <c r="N643"/>
      <c r="O643"/>
      <c r="P643"/>
      <c r="Q643"/>
    </row>
    <row r="644" spans="1:17" s="35" customFormat="1" ht="24" customHeight="1" x14ac:dyDescent="0.25">
      <c r="A644" s="30" t="s">
        <v>1152</v>
      </c>
      <c r="B644" s="30"/>
      <c r="C644" s="30"/>
      <c r="D644" s="30" t="s">
        <v>291</v>
      </c>
      <c r="E644" s="30"/>
      <c r="F644" s="3"/>
      <c r="G644" s="30"/>
      <c r="H644" s="4"/>
      <c r="J644"/>
      <c r="K644"/>
      <c r="L644"/>
      <c r="M644"/>
      <c r="N644"/>
      <c r="O644"/>
      <c r="P644"/>
      <c r="Q644"/>
    </row>
    <row r="645" spans="1:17" s="35" customFormat="1" ht="18" customHeight="1" x14ac:dyDescent="0.25">
      <c r="A645" s="23" t="s">
        <v>1153</v>
      </c>
      <c r="B645" s="5" t="s">
        <v>2</v>
      </c>
      <c r="C645" s="23" t="s">
        <v>3</v>
      </c>
      <c r="D645" s="23" t="s">
        <v>4</v>
      </c>
      <c r="E645" s="6" t="s">
        <v>5</v>
      </c>
      <c r="F645" s="5" t="s">
        <v>6</v>
      </c>
      <c r="G645" s="5" t="s">
        <v>7</v>
      </c>
      <c r="H645" s="5" t="s">
        <v>8</v>
      </c>
      <c r="J645"/>
      <c r="K645"/>
      <c r="L645"/>
      <c r="M645"/>
      <c r="N645"/>
      <c r="O645"/>
      <c r="P645"/>
      <c r="Q645"/>
    </row>
    <row r="646" spans="1:17" ht="27" thickBot="1" x14ac:dyDescent="0.3">
      <c r="A646" s="26" t="s">
        <v>32</v>
      </c>
      <c r="B646" s="18" t="s">
        <v>353</v>
      </c>
      <c r="C646" s="26" t="s">
        <v>261</v>
      </c>
      <c r="D646" s="26" t="s">
        <v>354</v>
      </c>
      <c r="E646" s="19" t="s">
        <v>11</v>
      </c>
      <c r="F646" s="20">
        <v>1</v>
      </c>
      <c r="G646" s="21">
        <v>1021.16</v>
      </c>
      <c r="H646" s="21">
        <f>F646*G646</f>
        <v>1021.16</v>
      </c>
      <c r="J646"/>
      <c r="K646"/>
      <c r="L646"/>
      <c r="M646"/>
      <c r="N646"/>
      <c r="O646"/>
      <c r="P646"/>
      <c r="Q646"/>
    </row>
    <row r="647" spans="1:17" ht="1.05" customHeight="1" thickTop="1" x14ac:dyDescent="0.25">
      <c r="A647" s="27"/>
      <c r="B647" s="27"/>
      <c r="C647" s="27"/>
      <c r="D647" s="27"/>
      <c r="E647" s="27"/>
      <c r="F647" s="27"/>
      <c r="G647" s="27"/>
      <c r="H647" s="27"/>
      <c r="J647"/>
      <c r="K647"/>
      <c r="L647"/>
      <c r="M647"/>
      <c r="N647"/>
      <c r="O647"/>
      <c r="P647"/>
      <c r="Q647"/>
    </row>
    <row r="648" spans="1:17" ht="24" customHeight="1" x14ac:dyDescent="0.25">
      <c r="A648" s="30">
        <v>6</v>
      </c>
      <c r="B648" s="30"/>
      <c r="C648" s="30"/>
      <c r="D648" s="30" t="s">
        <v>355</v>
      </c>
      <c r="E648" s="30"/>
      <c r="F648" s="3"/>
      <c r="G648" s="30"/>
      <c r="H648" s="4"/>
      <c r="J648"/>
      <c r="K648"/>
      <c r="L648"/>
      <c r="M648"/>
      <c r="N648"/>
      <c r="O648"/>
      <c r="P648"/>
      <c r="Q648"/>
    </row>
    <row r="649" spans="1:17" ht="18" customHeight="1" x14ac:dyDescent="0.25">
      <c r="A649" s="23" t="s">
        <v>1154</v>
      </c>
      <c r="B649" s="5" t="s">
        <v>2</v>
      </c>
      <c r="C649" s="23" t="s">
        <v>3</v>
      </c>
      <c r="D649" s="23" t="s">
        <v>4</v>
      </c>
      <c r="E649" s="6" t="s">
        <v>5</v>
      </c>
      <c r="F649" s="5" t="s">
        <v>6</v>
      </c>
      <c r="G649" s="5" t="s">
        <v>7</v>
      </c>
      <c r="H649" s="5" t="s">
        <v>8</v>
      </c>
      <c r="J649"/>
      <c r="K649"/>
      <c r="L649"/>
      <c r="M649"/>
      <c r="N649"/>
      <c r="O649"/>
      <c r="P649"/>
      <c r="Q649"/>
    </row>
    <row r="650" spans="1:17" ht="24" customHeight="1" thickBot="1" x14ac:dyDescent="0.3">
      <c r="A650" s="26" t="s">
        <v>32</v>
      </c>
      <c r="B650" s="18" t="s">
        <v>356</v>
      </c>
      <c r="C650" s="26" t="s">
        <v>261</v>
      </c>
      <c r="D650" s="26" t="s">
        <v>357</v>
      </c>
      <c r="E650" s="19" t="s">
        <v>31</v>
      </c>
      <c r="F650" s="20">
        <v>1</v>
      </c>
      <c r="G650" s="21">
        <v>145700.81</v>
      </c>
      <c r="H650" s="21">
        <f>F650*G650</f>
        <v>145700.81</v>
      </c>
      <c r="J650"/>
      <c r="K650"/>
      <c r="L650"/>
      <c r="M650"/>
      <c r="N650"/>
      <c r="O650"/>
      <c r="P650"/>
      <c r="Q650"/>
    </row>
    <row r="651" spans="1:17" ht="1.05" customHeight="1" thickTop="1" x14ac:dyDescent="0.25">
      <c r="A651" s="27"/>
      <c r="B651" s="27"/>
      <c r="C651" s="27"/>
      <c r="D651" s="27"/>
      <c r="E651" s="27"/>
      <c r="F651" s="27"/>
      <c r="G651" s="27"/>
      <c r="H651" s="27"/>
      <c r="J651"/>
      <c r="K651"/>
      <c r="L651"/>
      <c r="M651"/>
      <c r="N651"/>
      <c r="O651"/>
      <c r="P651"/>
      <c r="Q651"/>
    </row>
    <row r="652" spans="1:17" s="35" customFormat="1" ht="24" customHeight="1" x14ac:dyDescent="0.25">
      <c r="A652" s="30">
        <v>7</v>
      </c>
      <c r="B652" s="30"/>
      <c r="C652" s="30"/>
      <c r="D652" s="30" t="s">
        <v>358</v>
      </c>
      <c r="E652" s="30"/>
      <c r="F652" s="3"/>
      <c r="G652" s="30"/>
      <c r="H652" s="4"/>
      <c r="J652"/>
      <c r="K652"/>
      <c r="L652"/>
      <c r="M652"/>
      <c r="N652"/>
      <c r="O652"/>
      <c r="P652"/>
      <c r="Q652"/>
    </row>
    <row r="653" spans="1:17" s="35" customFormat="1" ht="24" customHeight="1" thickBot="1" x14ac:dyDescent="0.3">
      <c r="A653" s="30" t="s">
        <v>1155</v>
      </c>
      <c r="B653" s="30"/>
      <c r="C653" s="30"/>
      <c r="D653" s="30" t="s">
        <v>359</v>
      </c>
      <c r="E653" s="30"/>
      <c r="F653" s="3"/>
      <c r="G653" s="30"/>
      <c r="H653" s="4">
        <v>37075.82</v>
      </c>
      <c r="J653"/>
      <c r="K653"/>
      <c r="L653"/>
      <c r="M653"/>
      <c r="N653"/>
      <c r="O653"/>
      <c r="P653"/>
      <c r="Q653"/>
    </row>
    <row r="654" spans="1:17" ht="1.05" customHeight="1" thickTop="1" x14ac:dyDescent="0.25">
      <c r="A654" s="27"/>
      <c r="B654" s="27"/>
      <c r="C654" s="27"/>
      <c r="D654" s="27"/>
      <c r="E654" s="27"/>
      <c r="F654" s="27"/>
      <c r="G654" s="27"/>
      <c r="H654" s="27"/>
      <c r="J654"/>
      <c r="K654"/>
      <c r="L654"/>
      <c r="M654"/>
      <c r="N654"/>
      <c r="O654"/>
      <c r="P654"/>
      <c r="Q654"/>
    </row>
    <row r="655" spans="1:17" s="32" customFormat="1" ht="18" customHeight="1" x14ac:dyDescent="0.25">
      <c r="A655" s="23" t="s">
        <v>1156</v>
      </c>
      <c r="B655" s="5" t="s">
        <v>2</v>
      </c>
      <c r="C655" s="23" t="s">
        <v>3</v>
      </c>
      <c r="D655" s="23" t="s">
        <v>4</v>
      </c>
      <c r="E655" s="6" t="s">
        <v>5</v>
      </c>
      <c r="F655" s="5" t="s">
        <v>6</v>
      </c>
      <c r="G655" s="5" t="s">
        <v>7</v>
      </c>
      <c r="H655" s="5" t="s">
        <v>8</v>
      </c>
      <c r="J655"/>
      <c r="K655"/>
      <c r="L655"/>
      <c r="M655"/>
      <c r="N655"/>
      <c r="O655"/>
      <c r="P655"/>
      <c r="Q655"/>
    </row>
    <row r="656" spans="1:17" s="32" customFormat="1" ht="52.05" customHeight="1" x14ac:dyDescent="0.25">
      <c r="A656" s="24" t="s">
        <v>9</v>
      </c>
      <c r="B656" s="7">
        <v>92543</v>
      </c>
      <c r="C656" s="24" t="s">
        <v>10</v>
      </c>
      <c r="D656" s="24" t="s">
        <v>64</v>
      </c>
      <c r="E656" s="8" t="s">
        <v>1004</v>
      </c>
      <c r="F656" s="9">
        <v>1</v>
      </c>
      <c r="G656" s="10">
        <v>49.59</v>
      </c>
      <c r="H656" s="10">
        <f>SUM(H657:H662)</f>
        <v>49.589999999999996</v>
      </c>
      <c r="J656"/>
      <c r="K656"/>
      <c r="L656"/>
      <c r="M656"/>
      <c r="N656"/>
      <c r="O656"/>
      <c r="P656"/>
      <c r="Q656"/>
    </row>
    <row r="657" spans="1:17" s="32" customFormat="1" ht="25.95" customHeight="1" x14ac:dyDescent="0.25">
      <c r="A657" s="25" t="s">
        <v>12</v>
      </c>
      <c r="B657" s="11">
        <v>93282</v>
      </c>
      <c r="C657" s="25" t="s">
        <v>10</v>
      </c>
      <c r="D657" s="25" t="s">
        <v>363</v>
      </c>
      <c r="E657" s="12" t="s">
        <v>17</v>
      </c>
      <c r="F657" s="13">
        <v>6.4000000000000003E-3</v>
      </c>
      <c r="G657" s="1">
        <v>32.14</v>
      </c>
      <c r="H657" s="1">
        <f t="shared" ref="H657:H662" si="68">TRUNC(F657*G657,2)</f>
        <v>0.2</v>
      </c>
      <c r="J657"/>
      <c r="K657"/>
      <c r="L657"/>
      <c r="M657"/>
      <c r="N657"/>
      <c r="O657"/>
      <c r="P657"/>
      <c r="Q657"/>
    </row>
    <row r="658" spans="1:17" s="32" customFormat="1" ht="24" customHeight="1" x14ac:dyDescent="0.25">
      <c r="A658" s="25" t="s">
        <v>12</v>
      </c>
      <c r="B658" s="11">
        <v>93281</v>
      </c>
      <c r="C658" s="25" t="s">
        <v>10</v>
      </c>
      <c r="D658" s="25" t="s">
        <v>361</v>
      </c>
      <c r="E658" s="12" t="s">
        <v>18</v>
      </c>
      <c r="F658" s="13">
        <v>4.5999999999999999E-3</v>
      </c>
      <c r="G658" s="1">
        <v>33</v>
      </c>
      <c r="H658" s="1">
        <f t="shared" si="68"/>
        <v>0.15</v>
      </c>
      <c r="J658"/>
      <c r="K658"/>
      <c r="L658"/>
      <c r="M658"/>
      <c r="N658"/>
      <c r="O658"/>
      <c r="P658"/>
      <c r="Q658"/>
    </row>
    <row r="659" spans="1:17" s="32" customFormat="1" ht="24" customHeight="1" x14ac:dyDescent="0.25">
      <c r="A659" s="25" t="s">
        <v>12</v>
      </c>
      <c r="B659" s="11">
        <v>88262</v>
      </c>
      <c r="C659" s="25" t="s">
        <v>10</v>
      </c>
      <c r="D659" s="25" t="s">
        <v>23</v>
      </c>
      <c r="E659" s="12" t="s">
        <v>15</v>
      </c>
      <c r="F659" s="13">
        <v>0.11799999999999999</v>
      </c>
      <c r="G659" s="1">
        <v>34.96</v>
      </c>
      <c r="H659" s="1">
        <f t="shared" si="68"/>
        <v>4.12</v>
      </c>
      <c r="J659"/>
      <c r="K659"/>
      <c r="L659"/>
      <c r="M659"/>
      <c r="N659"/>
      <c r="O659"/>
      <c r="P659"/>
      <c r="Q659"/>
    </row>
    <row r="660" spans="1:17" s="32" customFormat="1" ht="39" customHeight="1" x14ac:dyDescent="0.25">
      <c r="A660" s="25" t="s">
        <v>12</v>
      </c>
      <c r="B660" s="11">
        <v>88239</v>
      </c>
      <c r="C660" s="25" t="s">
        <v>10</v>
      </c>
      <c r="D660" s="25" t="s">
        <v>21</v>
      </c>
      <c r="E660" s="12" t="s">
        <v>15</v>
      </c>
      <c r="F660" s="13">
        <v>6.5000000000000002E-2</v>
      </c>
      <c r="G660" s="1">
        <v>25.99</v>
      </c>
      <c r="H660" s="1">
        <f t="shared" si="68"/>
        <v>1.68</v>
      </c>
      <c r="J660"/>
      <c r="K660"/>
      <c r="L660"/>
      <c r="M660"/>
      <c r="N660"/>
      <c r="O660"/>
      <c r="P660"/>
      <c r="Q660"/>
    </row>
    <row r="661" spans="1:17" s="32" customFormat="1" ht="25.95" customHeight="1" x14ac:dyDescent="0.25">
      <c r="A661" s="28" t="s">
        <v>32</v>
      </c>
      <c r="B661" s="14">
        <v>40568</v>
      </c>
      <c r="C661" s="28" t="s">
        <v>10</v>
      </c>
      <c r="D661" s="28" t="s">
        <v>1013</v>
      </c>
      <c r="E661" s="15" t="s">
        <v>34</v>
      </c>
      <c r="F661" s="16">
        <v>0.03</v>
      </c>
      <c r="G661" s="2">
        <v>17.98</v>
      </c>
      <c r="H661" s="2">
        <f>TRUNC(F661*G661,2)</f>
        <v>0.53</v>
      </c>
      <c r="J661"/>
      <c r="K661"/>
      <c r="L661"/>
      <c r="M661"/>
      <c r="N661"/>
      <c r="O661"/>
      <c r="P661"/>
      <c r="Q661"/>
    </row>
    <row r="662" spans="1:17" s="32" customFormat="1" ht="25.95" customHeight="1" thickBot="1" x14ac:dyDescent="0.3">
      <c r="A662" s="28" t="s">
        <v>32</v>
      </c>
      <c r="B662" s="14">
        <v>4425</v>
      </c>
      <c r="C662" s="28" t="s">
        <v>10</v>
      </c>
      <c r="D662" s="28" t="s">
        <v>1014</v>
      </c>
      <c r="E662" s="15" t="s">
        <v>19</v>
      </c>
      <c r="F662" s="16">
        <v>0.63400000000000001</v>
      </c>
      <c r="G662" s="2">
        <v>67.69</v>
      </c>
      <c r="H662" s="2">
        <f t="shared" si="68"/>
        <v>42.91</v>
      </c>
      <c r="J662"/>
      <c r="K662"/>
      <c r="L662"/>
      <c r="M662"/>
      <c r="N662"/>
      <c r="O662"/>
      <c r="P662"/>
      <c r="Q662"/>
    </row>
    <row r="663" spans="1:17" s="32" customFormat="1" ht="1.05" customHeight="1" thickTop="1" x14ac:dyDescent="0.25">
      <c r="A663" s="27"/>
      <c r="B663" s="27"/>
      <c r="C663" s="27"/>
      <c r="D663" s="27"/>
      <c r="E663" s="27"/>
      <c r="F663" s="27"/>
      <c r="G663" s="27"/>
      <c r="H663" s="27"/>
      <c r="J663"/>
      <c r="K663"/>
      <c r="L663"/>
      <c r="M663"/>
      <c r="N663"/>
      <c r="O663"/>
      <c r="P663"/>
      <c r="Q663"/>
    </row>
    <row r="664" spans="1:17" s="35" customFormat="1" ht="24" customHeight="1" thickBot="1" x14ac:dyDescent="0.3">
      <c r="A664" s="30" t="s">
        <v>1157</v>
      </c>
      <c r="B664" s="30"/>
      <c r="C664" s="30"/>
      <c r="D664" s="30" t="s">
        <v>364</v>
      </c>
      <c r="E664" s="30"/>
      <c r="F664" s="3"/>
      <c r="G664" s="30"/>
      <c r="H664" s="4"/>
      <c r="J664"/>
      <c r="K664"/>
      <c r="L664"/>
      <c r="M664"/>
      <c r="N664"/>
      <c r="O664"/>
      <c r="P664"/>
      <c r="Q664"/>
    </row>
    <row r="665" spans="1:17" ht="1.05" customHeight="1" thickTop="1" x14ac:dyDescent="0.25">
      <c r="A665" s="27"/>
      <c r="B665" s="27"/>
      <c r="C665" s="27"/>
      <c r="D665" s="27"/>
      <c r="E665" s="27"/>
      <c r="F665" s="27"/>
      <c r="G665" s="27"/>
      <c r="H665" s="27"/>
      <c r="J665"/>
      <c r="K665"/>
      <c r="L665"/>
      <c r="M665"/>
      <c r="N665"/>
      <c r="O665"/>
      <c r="P665"/>
      <c r="Q665"/>
    </row>
    <row r="666" spans="1:17" s="35" customFormat="1" ht="18" customHeight="1" x14ac:dyDescent="0.25">
      <c r="A666" s="23" t="s">
        <v>1158</v>
      </c>
      <c r="B666" s="5" t="s">
        <v>2</v>
      </c>
      <c r="C666" s="23" t="s">
        <v>3</v>
      </c>
      <c r="D666" s="23" t="s">
        <v>4</v>
      </c>
      <c r="E666" s="6" t="s">
        <v>5</v>
      </c>
      <c r="F666" s="5" t="s">
        <v>6</v>
      </c>
      <c r="G666" s="5" t="s">
        <v>7</v>
      </c>
      <c r="H666" s="5" t="s">
        <v>8</v>
      </c>
      <c r="J666"/>
      <c r="K666"/>
      <c r="L666"/>
      <c r="M666"/>
      <c r="N666"/>
      <c r="O666"/>
      <c r="P666"/>
      <c r="Q666"/>
    </row>
    <row r="667" spans="1:17" s="35" customFormat="1" ht="52.05" customHeight="1" x14ac:dyDescent="0.25">
      <c r="A667" s="24" t="s">
        <v>9</v>
      </c>
      <c r="B667" s="7" t="s">
        <v>69</v>
      </c>
      <c r="C667" s="24" t="s">
        <v>10</v>
      </c>
      <c r="D667" s="24" t="s">
        <v>70</v>
      </c>
      <c r="E667" s="8" t="s">
        <v>11</v>
      </c>
      <c r="F667" s="9">
        <v>1</v>
      </c>
      <c r="G667" s="10">
        <v>48.48</v>
      </c>
      <c r="H667" s="10">
        <f>SUM(H668:H674)</f>
        <v>48.480000000000004</v>
      </c>
      <c r="J667"/>
      <c r="K667"/>
      <c r="L667"/>
      <c r="M667"/>
      <c r="N667"/>
      <c r="O667"/>
      <c r="P667"/>
      <c r="Q667"/>
    </row>
    <row r="668" spans="1:17" ht="24" customHeight="1" x14ac:dyDescent="0.25">
      <c r="A668" s="25" t="s">
        <v>12</v>
      </c>
      <c r="B668" s="11" t="s">
        <v>13</v>
      </c>
      <c r="C668" s="25" t="s">
        <v>10</v>
      </c>
      <c r="D668" s="25" t="s">
        <v>14</v>
      </c>
      <c r="E668" s="12" t="s">
        <v>15</v>
      </c>
      <c r="F668" s="13">
        <v>0.16600000000000001</v>
      </c>
      <c r="G668" s="1">
        <v>24.33</v>
      </c>
      <c r="H668" s="1">
        <f t="shared" ref="H668:H674" si="69">TRUNC(F668*G668,2)</f>
        <v>4.03</v>
      </c>
      <c r="J668"/>
      <c r="K668"/>
      <c r="L668"/>
      <c r="M668"/>
      <c r="N668"/>
      <c r="O668"/>
      <c r="P668"/>
      <c r="Q668"/>
    </row>
    <row r="669" spans="1:17" ht="24" customHeight="1" x14ac:dyDescent="0.25">
      <c r="A669" s="25" t="s">
        <v>12</v>
      </c>
      <c r="B669" s="11" t="s">
        <v>219</v>
      </c>
      <c r="C669" s="25" t="s">
        <v>10</v>
      </c>
      <c r="D669" s="25" t="s">
        <v>220</v>
      </c>
      <c r="E669" s="12" t="s">
        <v>15</v>
      </c>
      <c r="F669" s="13">
        <v>0.128</v>
      </c>
      <c r="G669" s="1">
        <v>34.58</v>
      </c>
      <c r="H669" s="1">
        <f t="shared" si="69"/>
        <v>4.42</v>
      </c>
      <c r="J669"/>
      <c r="K669"/>
      <c r="L669"/>
      <c r="M669"/>
      <c r="N669"/>
      <c r="O669"/>
      <c r="P669"/>
      <c r="Q669"/>
    </row>
    <row r="670" spans="1:17" ht="39" customHeight="1" x14ac:dyDescent="0.25">
      <c r="A670" s="25" t="s">
        <v>12</v>
      </c>
      <c r="B670" s="11" t="s">
        <v>360</v>
      </c>
      <c r="C670" s="25" t="s">
        <v>10</v>
      </c>
      <c r="D670" s="25" t="s">
        <v>361</v>
      </c>
      <c r="E670" s="12" t="s">
        <v>18</v>
      </c>
      <c r="F670" s="13">
        <v>5.3E-3</v>
      </c>
      <c r="G670" s="1">
        <v>33</v>
      </c>
      <c r="H670" s="1">
        <f t="shared" si="69"/>
        <v>0.17</v>
      </c>
      <c r="J670"/>
      <c r="K670"/>
      <c r="L670"/>
      <c r="M670"/>
      <c r="N670"/>
      <c r="O670"/>
      <c r="P670"/>
      <c r="Q670"/>
    </row>
    <row r="671" spans="1:17" ht="39" customHeight="1" x14ac:dyDescent="0.25">
      <c r="A671" s="25" t="s">
        <v>12</v>
      </c>
      <c r="B671" s="11" t="s">
        <v>362</v>
      </c>
      <c r="C671" s="25" t="s">
        <v>10</v>
      </c>
      <c r="D671" s="25" t="s">
        <v>363</v>
      </c>
      <c r="E671" s="12" t="s">
        <v>17</v>
      </c>
      <c r="F671" s="13">
        <v>7.3000000000000001E-3</v>
      </c>
      <c r="G671" s="1">
        <v>32.14</v>
      </c>
      <c r="H671" s="1">
        <f t="shared" si="69"/>
        <v>0.23</v>
      </c>
      <c r="J671"/>
      <c r="K671"/>
      <c r="L671"/>
      <c r="M671"/>
      <c r="N671"/>
      <c r="O671"/>
      <c r="P671"/>
      <c r="Q671"/>
    </row>
    <row r="672" spans="1:17" ht="39" customHeight="1" x14ac:dyDescent="0.25">
      <c r="A672" s="28" t="s">
        <v>32</v>
      </c>
      <c r="B672" s="14">
        <v>1607</v>
      </c>
      <c r="C672" s="28" t="s">
        <v>10</v>
      </c>
      <c r="D672" s="28" t="s">
        <v>365</v>
      </c>
      <c r="E672" s="15" t="s">
        <v>173</v>
      </c>
      <c r="F672" s="16">
        <v>1.26</v>
      </c>
      <c r="G672" s="2">
        <v>0.26</v>
      </c>
      <c r="H672" s="2">
        <f t="shared" si="69"/>
        <v>0.32</v>
      </c>
      <c r="J672"/>
      <c r="K672"/>
      <c r="L672"/>
      <c r="M672"/>
      <c r="N672"/>
      <c r="O672"/>
      <c r="P672"/>
      <c r="Q672"/>
    </row>
    <row r="673" spans="1:17" ht="25.95" customHeight="1" x14ac:dyDescent="0.25">
      <c r="A673" s="28" t="s">
        <v>32</v>
      </c>
      <c r="B673" s="14">
        <v>4302</v>
      </c>
      <c r="C673" s="28" t="s">
        <v>10</v>
      </c>
      <c r="D673" s="28" t="s">
        <v>366</v>
      </c>
      <c r="E673" s="15" t="s">
        <v>31</v>
      </c>
      <c r="F673" s="16">
        <v>1.26</v>
      </c>
      <c r="G673" s="2">
        <v>4</v>
      </c>
      <c r="H673" s="2">
        <f t="shared" si="69"/>
        <v>5.04</v>
      </c>
      <c r="J673"/>
      <c r="K673"/>
      <c r="L673"/>
      <c r="M673"/>
      <c r="N673"/>
      <c r="O673"/>
      <c r="P673"/>
      <c r="Q673"/>
    </row>
    <row r="674" spans="1:17" ht="25.95" customHeight="1" thickBot="1" x14ac:dyDescent="0.3">
      <c r="A674" s="28" t="s">
        <v>32</v>
      </c>
      <c r="B674" s="14">
        <v>7194</v>
      </c>
      <c r="C674" s="28" t="s">
        <v>10</v>
      </c>
      <c r="D674" s="28" t="s">
        <v>367</v>
      </c>
      <c r="E674" s="15" t="s">
        <v>11</v>
      </c>
      <c r="F674" s="16">
        <v>1.357</v>
      </c>
      <c r="G674" s="2">
        <v>25.26</v>
      </c>
      <c r="H674" s="2">
        <f t="shared" si="69"/>
        <v>34.270000000000003</v>
      </c>
      <c r="J674"/>
      <c r="K674"/>
      <c r="L674"/>
      <c r="M674"/>
      <c r="N674"/>
      <c r="O674"/>
      <c r="P674"/>
      <c r="Q674"/>
    </row>
    <row r="675" spans="1:17" ht="1.05" customHeight="1" thickTop="1" x14ac:dyDescent="0.25">
      <c r="A675" s="27"/>
      <c r="B675" s="27"/>
      <c r="C675" s="27"/>
      <c r="D675" s="27"/>
      <c r="E675" s="27"/>
      <c r="F675" s="27"/>
      <c r="G675" s="27"/>
      <c r="H675" s="27"/>
      <c r="J675"/>
      <c r="K675"/>
      <c r="L675"/>
      <c r="M675"/>
      <c r="N675"/>
      <c r="O675"/>
      <c r="P675"/>
      <c r="Q675"/>
    </row>
    <row r="676" spans="1:17" s="35" customFormat="1" ht="24" customHeight="1" x14ac:dyDescent="0.25">
      <c r="A676" s="30" t="s">
        <v>1159</v>
      </c>
      <c r="B676" s="30"/>
      <c r="C676" s="30"/>
      <c r="D676" s="30" t="s">
        <v>368</v>
      </c>
      <c r="E676" s="30"/>
      <c r="F676" s="3"/>
      <c r="G676" s="30"/>
      <c r="H676" s="4"/>
      <c r="J676"/>
      <c r="K676"/>
      <c r="L676"/>
      <c r="M676"/>
      <c r="N676"/>
      <c r="O676"/>
      <c r="P676"/>
      <c r="Q676"/>
    </row>
    <row r="677" spans="1:17" s="35" customFormat="1" ht="18" customHeight="1" x14ac:dyDescent="0.25">
      <c r="A677" s="23" t="s">
        <v>1160</v>
      </c>
      <c r="B677" s="5" t="s">
        <v>2</v>
      </c>
      <c r="C677" s="23" t="s">
        <v>3</v>
      </c>
      <c r="D677" s="23" t="s">
        <v>4</v>
      </c>
      <c r="E677" s="6" t="s">
        <v>5</v>
      </c>
      <c r="F677" s="5" t="s">
        <v>6</v>
      </c>
      <c r="G677" s="5" t="s">
        <v>7</v>
      </c>
      <c r="H677" s="5" t="s">
        <v>8</v>
      </c>
      <c r="J677"/>
      <c r="K677"/>
      <c r="L677"/>
      <c r="M677"/>
      <c r="N677"/>
      <c r="O677"/>
      <c r="P677"/>
      <c r="Q677"/>
    </row>
    <row r="678" spans="1:17" s="35" customFormat="1" ht="25.95" customHeight="1" x14ac:dyDescent="0.25">
      <c r="A678" s="24" t="s">
        <v>9</v>
      </c>
      <c r="B678" s="7" t="s">
        <v>369</v>
      </c>
      <c r="C678" s="24" t="s">
        <v>10</v>
      </c>
      <c r="D678" s="24" t="s">
        <v>370</v>
      </c>
      <c r="E678" s="8" t="s">
        <v>19</v>
      </c>
      <c r="F678" s="9">
        <v>1</v>
      </c>
      <c r="G678" s="10">
        <v>43.97</v>
      </c>
      <c r="H678" s="10">
        <f>SUM(H679:H683)</f>
        <v>43.97</v>
      </c>
      <c r="J678"/>
      <c r="K678"/>
      <c r="L678"/>
      <c r="M678"/>
      <c r="N678"/>
      <c r="O678"/>
      <c r="P678"/>
      <c r="Q678"/>
    </row>
    <row r="679" spans="1:17" ht="24" customHeight="1" x14ac:dyDescent="0.25">
      <c r="A679" s="25" t="s">
        <v>12</v>
      </c>
      <c r="B679" s="11" t="s">
        <v>240</v>
      </c>
      <c r="C679" s="25" t="s">
        <v>10</v>
      </c>
      <c r="D679" s="25" t="s">
        <v>241</v>
      </c>
      <c r="E679" s="12" t="s">
        <v>15</v>
      </c>
      <c r="F679" s="13">
        <v>0.17899999999999999</v>
      </c>
      <c r="G679" s="1">
        <v>33.51</v>
      </c>
      <c r="H679" s="1">
        <f t="shared" ref="H679:H683" si="70">TRUNC(F679*G679,2)</f>
        <v>5.99</v>
      </c>
      <c r="J679"/>
      <c r="K679"/>
      <c r="L679"/>
      <c r="M679"/>
      <c r="N679"/>
      <c r="O679"/>
      <c r="P679"/>
      <c r="Q679"/>
    </row>
    <row r="680" spans="1:17" ht="24" customHeight="1" x14ac:dyDescent="0.25">
      <c r="A680" s="25" t="s">
        <v>12</v>
      </c>
      <c r="B680" s="11" t="s">
        <v>13</v>
      </c>
      <c r="C680" s="25" t="s">
        <v>10</v>
      </c>
      <c r="D680" s="25" t="s">
        <v>14</v>
      </c>
      <c r="E680" s="12" t="s">
        <v>15</v>
      </c>
      <c r="F680" s="13">
        <v>0.09</v>
      </c>
      <c r="G680" s="1">
        <v>24.33</v>
      </c>
      <c r="H680" s="1">
        <f t="shared" si="70"/>
        <v>2.1800000000000002</v>
      </c>
      <c r="J680"/>
      <c r="K680"/>
      <c r="L680"/>
      <c r="M680"/>
      <c r="N680"/>
      <c r="O680"/>
      <c r="P680"/>
      <c r="Q680"/>
    </row>
    <row r="681" spans="1:17" ht="25.95" customHeight="1" x14ac:dyDescent="0.25">
      <c r="A681" s="28" t="s">
        <v>32</v>
      </c>
      <c r="B681" s="14">
        <v>142</v>
      </c>
      <c r="C681" s="28" t="s">
        <v>10</v>
      </c>
      <c r="D681" s="28" t="s">
        <v>292</v>
      </c>
      <c r="E681" s="15" t="s">
        <v>293</v>
      </c>
      <c r="F681" s="16">
        <v>9.1999999999999998E-2</v>
      </c>
      <c r="G681" s="2">
        <v>31.55</v>
      </c>
      <c r="H681" s="2">
        <f t="shared" si="70"/>
        <v>2.9</v>
      </c>
      <c r="J681"/>
      <c r="K681"/>
      <c r="L681"/>
      <c r="M681"/>
      <c r="N681"/>
      <c r="O681"/>
      <c r="P681"/>
      <c r="Q681"/>
    </row>
    <row r="682" spans="1:17" ht="25.95" customHeight="1" x14ac:dyDescent="0.25">
      <c r="A682" s="28" t="s">
        <v>32</v>
      </c>
      <c r="B682" s="14">
        <v>1113</v>
      </c>
      <c r="C682" s="28" t="s">
        <v>10</v>
      </c>
      <c r="D682" s="28" t="s">
        <v>371</v>
      </c>
      <c r="E682" s="15" t="s">
        <v>19</v>
      </c>
      <c r="F682" s="16">
        <v>1.1499999999999999</v>
      </c>
      <c r="G682" s="2">
        <v>28.39</v>
      </c>
      <c r="H682" s="2">
        <f t="shared" si="70"/>
        <v>32.64</v>
      </c>
      <c r="J682"/>
      <c r="K682"/>
      <c r="L682"/>
      <c r="M682"/>
      <c r="N682"/>
      <c r="O682"/>
      <c r="P682"/>
      <c r="Q682"/>
    </row>
    <row r="683" spans="1:17" ht="39" customHeight="1" thickBot="1" x14ac:dyDescent="0.3">
      <c r="A683" s="28" t="s">
        <v>32</v>
      </c>
      <c r="B683" s="14">
        <v>11950</v>
      </c>
      <c r="C683" s="28" t="s">
        <v>10</v>
      </c>
      <c r="D683" s="28" t="s">
        <v>285</v>
      </c>
      <c r="E683" s="15" t="s">
        <v>31</v>
      </c>
      <c r="F683" s="16">
        <v>1.33</v>
      </c>
      <c r="G683" s="2">
        <v>0.2</v>
      </c>
      <c r="H683" s="2">
        <f t="shared" si="70"/>
        <v>0.26</v>
      </c>
      <c r="J683"/>
      <c r="K683"/>
      <c r="L683"/>
      <c r="M683"/>
      <c r="N683"/>
      <c r="O683"/>
      <c r="P683"/>
      <c r="Q683"/>
    </row>
    <row r="684" spans="1:17" ht="1.05" customHeight="1" thickTop="1" x14ac:dyDescent="0.25">
      <c r="A684" s="27"/>
      <c r="B684" s="27"/>
      <c r="C684" s="27"/>
      <c r="D684" s="27"/>
      <c r="E684" s="27"/>
      <c r="F684" s="27"/>
      <c r="G684" s="27"/>
      <c r="H684" s="27"/>
      <c r="J684"/>
      <c r="K684"/>
      <c r="L684"/>
      <c r="M684"/>
      <c r="N684"/>
      <c r="O684"/>
      <c r="P684"/>
      <c r="Q684"/>
    </row>
    <row r="685" spans="1:17" s="35" customFormat="1" ht="24" customHeight="1" x14ac:dyDescent="0.25">
      <c r="A685" s="30" t="s">
        <v>1161</v>
      </c>
      <c r="B685" s="30"/>
      <c r="C685" s="30"/>
      <c r="D685" s="30" t="s">
        <v>372</v>
      </c>
      <c r="E685" s="30"/>
      <c r="F685" s="3"/>
      <c r="G685" s="30"/>
      <c r="H685" s="4"/>
      <c r="J685"/>
      <c r="K685"/>
      <c r="L685"/>
      <c r="M685"/>
      <c r="N685"/>
      <c r="O685"/>
      <c r="P685"/>
      <c r="Q685"/>
    </row>
    <row r="686" spans="1:17" s="35" customFormat="1" ht="18" customHeight="1" x14ac:dyDescent="0.25">
      <c r="A686" s="23" t="s">
        <v>1162</v>
      </c>
      <c r="B686" s="5" t="s">
        <v>2</v>
      </c>
      <c r="C686" s="23" t="s">
        <v>3</v>
      </c>
      <c r="D686" s="23" t="s">
        <v>4</v>
      </c>
      <c r="E686" s="6" t="s">
        <v>5</v>
      </c>
      <c r="F686" s="5" t="s">
        <v>6</v>
      </c>
      <c r="G686" s="5" t="s">
        <v>7</v>
      </c>
      <c r="H686" s="5" t="s">
        <v>8</v>
      </c>
      <c r="J686"/>
      <c r="K686"/>
      <c r="L686"/>
      <c r="M686"/>
      <c r="N686"/>
      <c r="O686"/>
      <c r="P686"/>
      <c r="Q686"/>
    </row>
    <row r="687" spans="1:17" ht="39" customHeight="1" x14ac:dyDescent="0.25">
      <c r="A687" s="24" t="s">
        <v>9</v>
      </c>
      <c r="B687" s="7" t="s">
        <v>373</v>
      </c>
      <c r="C687" s="24" t="s">
        <v>10</v>
      </c>
      <c r="D687" s="24" t="s">
        <v>374</v>
      </c>
      <c r="E687" s="8" t="s">
        <v>19</v>
      </c>
      <c r="F687" s="9">
        <v>1</v>
      </c>
      <c r="G687" s="10">
        <v>164.51</v>
      </c>
      <c r="H687" s="10">
        <f>SUM(H688:H696)</f>
        <v>164.51</v>
      </c>
      <c r="J687"/>
      <c r="K687"/>
      <c r="L687"/>
      <c r="M687"/>
      <c r="N687"/>
      <c r="O687"/>
      <c r="P687"/>
      <c r="Q687"/>
    </row>
    <row r="688" spans="1:17" ht="24" customHeight="1" x14ac:dyDescent="0.25">
      <c r="A688" s="25" t="s">
        <v>12</v>
      </c>
      <c r="B688" s="11" t="s">
        <v>13</v>
      </c>
      <c r="C688" s="25" t="s">
        <v>10</v>
      </c>
      <c r="D688" s="25" t="s">
        <v>14</v>
      </c>
      <c r="E688" s="12" t="s">
        <v>15</v>
      </c>
      <c r="F688" s="13">
        <v>0.63300000000000001</v>
      </c>
      <c r="G688" s="1">
        <v>24.33</v>
      </c>
      <c r="H688" s="1">
        <f t="shared" ref="H688:H696" si="71">TRUNC(F688*G688,2)</f>
        <v>15.4</v>
      </c>
      <c r="J688"/>
      <c r="K688"/>
      <c r="L688"/>
      <c r="M688"/>
      <c r="N688"/>
      <c r="O688"/>
      <c r="P688"/>
      <c r="Q688"/>
    </row>
    <row r="689" spans="1:17" ht="24" customHeight="1" x14ac:dyDescent="0.25">
      <c r="A689" s="25" t="s">
        <v>12</v>
      </c>
      <c r="B689" s="11" t="s">
        <v>219</v>
      </c>
      <c r="C689" s="25" t="s">
        <v>10</v>
      </c>
      <c r="D689" s="25" t="s">
        <v>220</v>
      </c>
      <c r="E689" s="12" t="s">
        <v>15</v>
      </c>
      <c r="F689" s="13">
        <v>0.53900000000000003</v>
      </c>
      <c r="G689" s="1">
        <v>34.58</v>
      </c>
      <c r="H689" s="1">
        <f t="shared" si="71"/>
        <v>18.63</v>
      </c>
      <c r="J689"/>
      <c r="K689"/>
      <c r="L689"/>
      <c r="M689"/>
      <c r="N689"/>
      <c r="O689"/>
      <c r="P689"/>
      <c r="Q689"/>
    </row>
    <row r="690" spans="1:17" ht="39" customHeight="1" x14ac:dyDescent="0.25">
      <c r="A690" s="25" t="s">
        <v>12</v>
      </c>
      <c r="B690" s="11" t="s">
        <v>360</v>
      </c>
      <c r="C690" s="25" t="s">
        <v>10</v>
      </c>
      <c r="D690" s="25" t="s">
        <v>361</v>
      </c>
      <c r="E690" s="12" t="s">
        <v>18</v>
      </c>
      <c r="F690" s="13">
        <v>1.32E-2</v>
      </c>
      <c r="G690" s="1">
        <v>33</v>
      </c>
      <c r="H690" s="1">
        <f t="shared" si="71"/>
        <v>0.43</v>
      </c>
      <c r="J690"/>
      <c r="K690"/>
      <c r="L690"/>
      <c r="M690"/>
      <c r="N690"/>
      <c r="O690"/>
      <c r="P690"/>
      <c r="Q690"/>
    </row>
    <row r="691" spans="1:17" ht="39" customHeight="1" x14ac:dyDescent="0.25">
      <c r="A691" s="25" t="s">
        <v>12</v>
      </c>
      <c r="B691" s="11" t="s">
        <v>362</v>
      </c>
      <c r="C691" s="25" t="s">
        <v>10</v>
      </c>
      <c r="D691" s="25" t="s">
        <v>363</v>
      </c>
      <c r="E691" s="12" t="s">
        <v>17</v>
      </c>
      <c r="F691" s="13">
        <v>1.83E-2</v>
      </c>
      <c r="G691" s="1">
        <v>32.14</v>
      </c>
      <c r="H691" s="1">
        <f t="shared" si="71"/>
        <v>0.57999999999999996</v>
      </c>
      <c r="J691"/>
      <c r="K691"/>
      <c r="L691"/>
      <c r="M691"/>
      <c r="N691"/>
      <c r="O691"/>
      <c r="P691"/>
      <c r="Q691"/>
    </row>
    <row r="692" spans="1:17" ht="25.95" customHeight="1" x14ac:dyDescent="0.25">
      <c r="A692" s="28" t="s">
        <v>32</v>
      </c>
      <c r="B692" s="14">
        <v>142</v>
      </c>
      <c r="C692" s="28" t="s">
        <v>10</v>
      </c>
      <c r="D692" s="28" t="s">
        <v>292</v>
      </c>
      <c r="E692" s="15" t="s">
        <v>293</v>
      </c>
      <c r="F692" s="16">
        <v>0.161</v>
      </c>
      <c r="G692" s="2">
        <v>31.55</v>
      </c>
      <c r="H692" s="2">
        <f t="shared" si="71"/>
        <v>5.07</v>
      </c>
      <c r="J692"/>
      <c r="K692"/>
      <c r="L692"/>
      <c r="M692"/>
      <c r="N692"/>
      <c r="O692"/>
      <c r="P692"/>
      <c r="Q692"/>
    </row>
    <row r="693" spans="1:17" ht="25.95" customHeight="1" x14ac:dyDescent="0.25">
      <c r="A693" s="28" t="s">
        <v>32</v>
      </c>
      <c r="B693" s="14">
        <v>5061</v>
      </c>
      <c r="C693" s="28" t="s">
        <v>10</v>
      </c>
      <c r="D693" s="28" t="s">
        <v>214</v>
      </c>
      <c r="E693" s="15" t="s">
        <v>34</v>
      </c>
      <c r="F693" s="16">
        <v>2.5000000000000001E-2</v>
      </c>
      <c r="G693" s="2">
        <v>17.55</v>
      </c>
      <c r="H693" s="2">
        <f t="shared" si="71"/>
        <v>0.43</v>
      </c>
      <c r="J693"/>
      <c r="K693"/>
      <c r="L693"/>
      <c r="M693"/>
      <c r="N693"/>
      <c r="O693"/>
      <c r="P693"/>
      <c r="Q693"/>
    </row>
    <row r="694" spans="1:17" ht="25.95" customHeight="1" x14ac:dyDescent="0.25">
      <c r="A694" s="28" t="s">
        <v>32</v>
      </c>
      <c r="B694" s="14">
        <v>5104</v>
      </c>
      <c r="C694" s="28" t="s">
        <v>10</v>
      </c>
      <c r="D694" s="28" t="s">
        <v>375</v>
      </c>
      <c r="E694" s="15" t="s">
        <v>34</v>
      </c>
      <c r="F694" s="16">
        <v>4.8999999999999998E-3</v>
      </c>
      <c r="G694" s="2">
        <v>87.73</v>
      </c>
      <c r="H694" s="2">
        <f t="shared" si="71"/>
        <v>0.42</v>
      </c>
      <c r="J694"/>
      <c r="K694"/>
      <c r="L694"/>
      <c r="M694"/>
      <c r="N694"/>
      <c r="O694"/>
      <c r="P694"/>
      <c r="Q694"/>
    </row>
    <row r="695" spans="1:17" ht="24" customHeight="1" x14ac:dyDescent="0.25">
      <c r="A695" s="28" t="s">
        <v>32</v>
      </c>
      <c r="B695" s="14">
        <v>13388</v>
      </c>
      <c r="C695" s="28" t="s">
        <v>10</v>
      </c>
      <c r="D695" s="28" t="s">
        <v>376</v>
      </c>
      <c r="E695" s="15" t="s">
        <v>34</v>
      </c>
      <c r="F695" s="16">
        <v>0.18</v>
      </c>
      <c r="G695" s="2">
        <v>142.34</v>
      </c>
      <c r="H695" s="2">
        <f t="shared" si="71"/>
        <v>25.62</v>
      </c>
      <c r="J695"/>
      <c r="K695"/>
      <c r="L695"/>
      <c r="M695"/>
      <c r="N695"/>
      <c r="O695"/>
      <c r="P695"/>
      <c r="Q695"/>
    </row>
    <row r="696" spans="1:17" ht="25.95" customHeight="1" thickBot="1" x14ac:dyDescent="0.3">
      <c r="A696" s="28" t="s">
        <v>32</v>
      </c>
      <c r="B696" s="14">
        <v>40784</v>
      </c>
      <c r="C696" s="28" t="s">
        <v>10</v>
      </c>
      <c r="D696" s="28" t="s">
        <v>377</v>
      </c>
      <c r="E696" s="15" t="s">
        <v>19</v>
      </c>
      <c r="F696" s="16">
        <v>1.05</v>
      </c>
      <c r="G696" s="2">
        <v>93.27</v>
      </c>
      <c r="H696" s="2">
        <f t="shared" si="71"/>
        <v>97.93</v>
      </c>
      <c r="J696"/>
      <c r="K696"/>
      <c r="L696"/>
      <c r="M696"/>
      <c r="N696"/>
      <c r="O696"/>
      <c r="P696"/>
      <c r="Q696"/>
    </row>
    <row r="697" spans="1:17" ht="1.05" customHeight="1" thickTop="1" x14ac:dyDescent="0.25">
      <c r="A697" s="27"/>
      <c r="B697" s="27"/>
      <c r="C697" s="27"/>
      <c r="D697" s="27"/>
      <c r="E697" s="27"/>
      <c r="F697" s="27"/>
      <c r="G697" s="27"/>
      <c r="H697" s="27"/>
      <c r="J697"/>
      <c r="K697"/>
      <c r="L697"/>
      <c r="M697"/>
      <c r="N697"/>
      <c r="O697"/>
      <c r="P697"/>
      <c r="Q697"/>
    </row>
    <row r="698" spans="1:17" s="35" customFormat="1" ht="24" customHeight="1" x14ac:dyDescent="0.25">
      <c r="A698" s="30" t="s">
        <v>1163</v>
      </c>
      <c r="B698" s="30"/>
      <c r="C698" s="30"/>
      <c r="D698" s="30" t="s">
        <v>378</v>
      </c>
      <c r="E698" s="30"/>
      <c r="F698" s="3"/>
      <c r="G698" s="30"/>
      <c r="H698" s="4"/>
      <c r="J698"/>
      <c r="K698"/>
      <c r="L698"/>
      <c r="M698"/>
      <c r="N698"/>
      <c r="O698"/>
      <c r="P698"/>
      <c r="Q698"/>
    </row>
    <row r="699" spans="1:17" s="35" customFormat="1" ht="18" customHeight="1" x14ac:dyDescent="0.25">
      <c r="A699" s="23" t="s">
        <v>1164</v>
      </c>
      <c r="B699" s="5" t="s">
        <v>2</v>
      </c>
      <c r="C699" s="23" t="s">
        <v>3</v>
      </c>
      <c r="D699" s="23" t="s">
        <v>4</v>
      </c>
      <c r="E699" s="6" t="s">
        <v>5</v>
      </c>
      <c r="F699" s="5" t="s">
        <v>6</v>
      </c>
      <c r="G699" s="5" t="s">
        <v>7</v>
      </c>
      <c r="H699" s="5" t="s">
        <v>8</v>
      </c>
      <c r="J699"/>
      <c r="K699"/>
      <c r="L699"/>
      <c r="M699"/>
      <c r="N699"/>
      <c r="O699"/>
      <c r="P699"/>
      <c r="Q699"/>
    </row>
    <row r="700" spans="1:17" ht="27" thickBot="1" x14ac:dyDescent="0.3">
      <c r="A700" s="26" t="s">
        <v>32</v>
      </c>
      <c r="B700" s="18" t="s">
        <v>379</v>
      </c>
      <c r="C700" s="26" t="s">
        <v>261</v>
      </c>
      <c r="D700" s="26" t="s">
        <v>380</v>
      </c>
      <c r="E700" s="19" t="s">
        <v>19</v>
      </c>
      <c r="F700" s="20">
        <v>1</v>
      </c>
      <c r="G700" s="21">
        <v>357.41</v>
      </c>
      <c r="H700" s="21">
        <f>F700*G700</f>
        <v>357.41</v>
      </c>
      <c r="J700"/>
      <c r="K700"/>
      <c r="L700"/>
      <c r="M700"/>
      <c r="N700"/>
      <c r="O700"/>
      <c r="P700"/>
      <c r="Q700"/>
    </row>
    <row r="701" spans="1:17" ht="1.05" customHeight="1" thickTop="1" x14ac:dyDescent="0.25">
      <c r="A701" s="27"/>
      <c r="B701" s="27"/>
      <c r="C701" s="27"/>
      <c r="D701" s="27"/>
      <c r="E701" s="27"/>
      <c r="F701" s="27"/>
      <c r="G701" s="27"/>
      <c r="H701" s="27"/>
      <c r="J701"/>
      <c r="K701"/>
      <c r="L701"/>
      <c r="M701"/>
      <c r="N701"/>
      <c r="O701"/>
      <c r="P701"/>
      <c r="Q701"/>
    </row>
    <row r="702" spans="1:17" s="35" customFormat="1" ht="24" customHeight="1" x14ac:dyDescent="0.25">
      <c r="A702" s="30">
        <v>8</v>
      </c>
      <c r="B702" s="30"/>
      <c r="C702" s="30"/>
      <c r="D702" s="30" t="s">
        <v>381</v>
      </c>
      <c r="E702" s="30"/>
      <c r="F702" s="3"/>
      <c r="G702" s="30"/>
      <c r="H702" s="4"/>
      <c r="J702"/>
      <c r="K702"/>
      <c r="L702"/>
      <c r="M702"/>
      <c r="N702"/>
      <c r="O702"/>
      <c r="P702"/>
      <c r="Q702"/>
    </row>
    <row r="703" spans="1:17" s="35" customFormat="1" ht="24" customHeight="1" x14ac:dyDescent="0.25">
      <c r="A703" s="30" t="s">
        <v>978</v>
      </c>
      <c r="B703" s="30"/>
      <c r="C703" s="30"/>
      <c r="D703" s="30" t="s">
        <v>262</v>
      </c>
      <c r="E703" s="30"/>
      <c r="F703" s="3"/>
      <c r="G703" s="30"/>
      <c r="H703" s="4"/>
      <c r="J703"/>
      <c r="K703"/>
      <c r="L703"/>
      <c r="M703"/>
      <c r="N703"/>
      <c r="O703"/>
      <c r="P703"/>
      <c r="Q703"/>
    </row>
    <row r="704" spans="1:17" s="35" customFormat="1" ht="24" customHeight="1" x14ac:dyDescent="0.25">
      <c r="A704" s="30" t="s">
        <v>1165</v>
      </c>
      <c r="B704" s="30"/>
      <c r="C704" s="30"/>
      <c r="D704" s="30" t="s">
        <v>382</v>
      </c>
      <c r="E704" s="30"/>
      <c r="F704" s="3"/>
      <c r="G704" s="30"/>
      <c r="H704" s="4"/>
      <c r="J704"/>
      <c r="K704"/>
      <c r="L704"/>
      <c r="M704"/>
      <c r="N704"/>
      <c r="O704"/>
      <c r="P704"/>
      <c r="Q704"/>
    </row>
    <row r="705" spans="1:17" s="35" customFormat="1" ht="18" customHeight="1" x14ac:dyDescent="0.25">
      <c r="A705" s="23" t="s">
        <v>1166</v>
      </c>
      <c r="B705" s="5" t="s">
        <v>2</v>
      </c>
      <c r="C705" s="23" t="s">
        <v>3</v>
      </c>
      <c r="D705" s="23" t="s">
        <v>4</v>
      </c>
      <c r="E705" s="6" t="s">
        <v>5</v>
      </c>
      <c r="F705" s="5" t="s">
        <v>6</v>
      </c>
      <c r="G705" s="5" t="s">
        <v>7</v>
      </c>
      <c r="H705" s="5" t="s">
        <v>8</v>
      </c>
      <c r="J705"/>
      <c r="K705"/>
      <c r="L705"/>
      <c r="M705"/>
      <c r="N705"/>
      <c r="O705"/>
      <c r="P705"/>
      <c r="Q705"/>
    </row>
    <row r="706" spans="1:17" ht="52.05" customHeight="1" x14ac:dyDescent="0.25">
      <c r="A706" s="24" t="s">
        <v>9</v>
      </c>
      <c r="B706" s="7" t="s">
        <v>383</v>
      </c>
      <c r="C706" s="24" t="s">
        <v>10</v>
      </c>
      <c r="D706" s="24" t="s">
        <v>384</v>
      </c>
      <c r="E706" s="8" t="s">
        <v>11</v>
      </c>
      <c r="F706" s="9">
        <v>1</v>
      </c>
      <c r="G706" s="10">
        <v>61.05</v>
      </c>
      <c r="H706" s="10">
        <f>SUM(H707:H710)</f>
        <v>61.04999999999999</v>
      </c>
      <c r="J706"/>
      <c r="K706"/>
      <c r="L706"/>
      <c r="M706"/>
      <c r="N706"/>
      <c r="O706"/>
      <c r="P706"/>
      <c r="Q706"/>
    </row>
    <row r="707" spans="1:17" ht="52.05" customHeight="1" x14ac:dyDescent="0.25">
      <c r="A707" s="25" t="s">
        <v>12</v>
      </c>
      <c r="B707" s="11" t="s">
        <v>269</v>
      </c>
      <c r="C707" s="25" t="s">
        <v>10</v>
      </c>
      <c r="D707" s="25" t="s">
        <v>270</v>
      </c>
      <c r="E707" s="12" t="s">
        <v>30</v>
      </c>
      <c r="F707" s="13">
        <v>3.1399999999999997E-2</v>
      </c>
      <c r="G707" s="1">
        <v>617.35</v>
      </c>
      <c r="H707" s="1">
        <f t="shared" ref="H707:H710" si="72">TRUNC(F707*G707,2)</f>
        <v>19.38</v>
      </c>
      <c r="J707"/>
      <c r="K707"/>
      <c r="L707"/>
      <c r="M707"/>
      <c r="N707"/>
      <c r="O707"/>
      <c r="P707"/>
      <c r="Q707"/>
    </row>
    <row r="708" spans="1:17" ht="24" customHeight="1" x14ac:dyDescent="0.25">
      <c r="A708" s="25" t="s">
        <v>12</v>
      </c>
      <c r="B708" s="11" t="s">
        <v>240</v>
      </c>
      <c r="C708" s="25" t="s">
        <v>10</v>
      </c>
      <c r="D708" s="25" t="s">
        <v>241</v>
      </c>
      <c r="E708" s="12" t="s">
        <v>15</v>
      </c>
      <c r="F708" s="13">
        <v>0.67900000000000005</v>
      </c>
      <c r="G708" s="1">
        <v>33.51</v>
      </c>
      <c r="H708" s="1">
        <f t="shared" si="72"/>
        <v>22.75</v>
      </c>
      <c r="J708"/>
      <c r="K708"/>
      <c r="L708"/>
      <c r="M708"/>
      <c r="N708"/>
      <c r="O708"/>
      <c r="P708"/>
      <c r="Q708"/>
    </row>
    <row r="709" spans="1:17" ht="24" customHeight="1" x14ac:dyDescent="0.25">
      <c r="A709" s="25" t="s">
        <v>12</v>
      </c>
      <c r="B709" s="11" t="s">
        <v>13</v>
      </c>
      <c r="C709" s="25" t="s">
        <v>10</v>
      </c>
      <c r="D709" s="25" t="s">
        <v>14</v>
      </c>
      <c r="E709" s="12" t="s">
        <v>15</v>
      </c>
      <c r="F709" s="13">
        <v>0.67900000000000005</v>
      </c>
      <c r="G709" s="1">
        <v>24.33</v>
      </c>
      <c r="H709" s="1">
        <f t="shared" si="72"/>
        <v>16.52</v>
      </c>
      <c r="J709"/>
      <c r="K709"/>
      <c r="L709"/>
      <c r="M709"/>
      <c r="N709"/>
      <c r="O709"/>
    </row>
    <row r="710" spans="1:17" ht="25.95" customHeight="1" thickBot="1" x14ac:dyDescent="0.3">
      <c r="A710" s="28" t="s">
        <v>32</v>
      </c>
      <c r="B710" s="14">
        <v>37411</v>
      </c>
      <c r="C710" s="28" t="s">
        <v>10</v>
      </c>
      <c r="D710" s="28" t="s">
        <v>385</v>
      </c>
      <c r="E710" s="15" t="s">
        <v>11</v>
      </c>
      <c r="F710" s="16">
        <v>0.13880000000000001</v>
      </c>
      <c r="G710" s="2">
        <v>17.34</v>
      </c>
      <c r="H710" s="2">
        <f t="shared" si="72"/>
        <v>2.4</v>
      </c>
      <c r="J710"/>
      <c r="K710"/>
      <c r="L710"/>
      <c r="M710"/>
      <c r="N710"/>
      <c r="O710"/>
    </row>
    <row r="711" spans="1:17" ht="1.05" customHeight="1" thickTop="1" x14ac:dyDescent="0.25">
      <c r="A711" s="27"/>
      <c r="B711" s="27"/>
      <c r="C711" s="27"/>
      <c r="D711" s="27"/>
      <c r="E711" s="27"/>
      <c r="F711" s="27"/>
      <c r="G711" s="27"/>
      <c r="H711" s="27"/>
      <c r="J711"/>
      <c r="K711"/>
      <c r="L711"/>
      <c r="M711"/>
      <c r="N711"/>
      <c r="O711"/>
    </row>
    <row r="712" spans="1:17" s="35" customFormat="1" ht="18" customHeight="1" x14ac:dyDescent="0.25">
      <c r="A712" s="23" t="s">
        <v>1167</v>
      </c>
      <c r="B712" s="5" t="s">
        <v>2</v>
      </c>
      <c r="C712" s="23" t="s">
        <v>3</v>
      </c>
      <c r="D712" s="23" t="s">
        <v>4</v>
      </c>
      <c r="E712" s="6" t="s">
        <v>5</v>
      </c>
      <c r="F712" s="5" t="s">
        <v>6</v>
      </c>
      <c r="G712" s="5" t="s">
        <v>7</v>
      </c>
      <c r="H712" s="5" t="s">
        <v>8</v>
      </c>
      <c r="J712"/>
      <c r="K712"/>
      <c r="L712"/>
      <c r="M712"/>
      <c r="N712"/>
      <c r="O712"/>
    </row>
    <row r="713" spans="1:17" ht="52.05" customHeight="1" x14ac:dyDescent="0.25">
      <c r="A713" s="24" t="s">
        <v>9</v>
      </c>
      <c r="B713" s="7" t="s">
        <v>386</v>
      </c>
      <c r="C713" s="24" t="s">
        <v>10</v>
      </c>
      <c r="D713" s="24" t="s">
        <v>387</v>
      </c>
      <c r="E713" s="8" t="s">
        <v>11</v>
      </c>
      <c r="F713" s="9">
        <v>1</v>
      </c>
      <c r="G713" s="10">
        <v>9.35</v>
      </c>
      <c r="H713" s="10">
        <f>SUM(H714:H716)</f>
        <v>9.35</v>
      </c>
      <c r="J713"/>
      <c r="K713"/>
      <c r="L713"/>
      <c r="M713"/>
      <c r="N713"/>
      <c r="O713"/>
    </row>
    <row r="714" spans="1:17" ht="39" customHeight="1" x14ac:dyDescent="0.25">
      <c r="A714" s="25" t="s">
        <v>12</v>
      </c>
      <c r="B714" s="11" t="s">
        <v>388</v>
      </c>
      <c r="C714" s="25" t="s">
        <v>10</v>
      </c>
      <c r="D714" s="25" t="s">
        <v>389</v>
      </c>
      <c r="E714" s="12" t="s">
        <v>30</v>
      </c>
      <c r="F714" s="13">
        <v>3.7000000000000002E-3</v>
      </c>
      <c r="G714" s="1">
        <v>592.98</v>
      </c>
      <c r="H714" s="1">
        <f t="shared" ref="H714:H716" si="73">TRUNC(F714*G714,2)</f>
        <v>2.19</v>
      </c>
      <c r="J714"/>
      <c r="K714"/>
      <c r="L714"/>
      <c r="M714"/>
      <c r="N714"/>
      <c r="O714"/>
    </row>
    <row r="715" spans="1:17" ht="24" customHeight="1" x14ac:dyDescent="0.25">
      <c r="A715" s="25" t="s">
        <v>12</v>
      </c>
      <c r="B715" s="11" t="s">
        <v>240</v>
      </c>
      <c r="C715" s="25" t="s">
        <v>10</v>
      </c>
      <c r="D715" s="25" t="s">
        <v>241</v>
      </c>
      <c r="E715" s="12" t="s">
        <v>15</v>
      </c>
      <c r="F715" s="13">
        <v>0.1724</v>
      </c>
      <c r="G715" s="1">
        <v>33.51</v>
      </c>
      <c r="H715" s="1">
        <f t="shared" si="73"/>
        <v>5.77</v>
      </c>
      <c r="J715"/>
      <c r="K715"/>
      <c r="L715"/>
      <c r="M715"/>
      <c r="N715"/>
      <c r="O715"/>
    </row>
    <row r="716" spans="1:17" ht="24" customHeight="1" thickBot="1" x14ac:dyDescent="0.3">
      <c r="A716" s="25" t="s">
        <v>12</v>
      </c>
      <c r="B716" s="11" t="s">
        <v>13</v>
      </c>
      <c r="C716" s="25" t="s">
        <v>10</v>
      </c>
      <c r="D716" s="25" t="s">
        <v>14</v>
      </c>
      <c r="E716" s="12" t="s">
        <v>15</v>
      </c>
      <c r="F716" s="13">
        <v>5.7500000000000002E-2</v>
      </c>
      <c r="G716" s="1">
        <v>24.33</v>
      </c>
      <c r="H716" s="1">
        <f t="shared" si="73"/>
        <v>1.39</v>
      </c>
      <c r="J716"/>
      <c r="K716"/>
      <c r="L716"/>
      <c r="M716"/>
      <c r="N716"/>
      <c r="O716"/>
    </row>
    <row r="717" spans="1:17" ht="1.05" customHeight="1" thickTop="1" x14ac:dyDescent="0.25">
      <c r="A717" s="27"/>
      <c r="B717" s="27"/>
      <c r="C717" s="27"/>
      <c r="D717" s="27"/>
      <c r="E717" s="27"/>
      <c r="F717" s="27"/>
      <c r="G717" s="27"/>
      <c r="H717" s="27"/>
      <c r="J717"/>
      <c r="K717"/>
      <c r="L717"/>
      <c r="M717"/>
      <c r="N717"/>
      <c r="O717"/>
    </row>
    <row r="718" spans="1:17" s="35" customFormat="1" ht="24" customHeight="1" x14ac:dyDescent="0.25">
      <c r="A718" s="30" t="s">
        <v>1169</v>
      </c>
      <c r="B718" s="30"/>
      <c r="C718" s="30"/>
      <c r="D718" s="30" t="s">
        <v>390</v>
      </c>
      <c r="E718" s="30"/>
      <c r="F718" s="3"/>
      <c r="G718" s="30"/>
      <c r="H718" s="4"/>
      <c r="J718"/>
      <c r="K718"/>
      <c r="L718"/>
      <c r="M718"/>
      <c r="N718"/>
      <c r="O718"/>
    </row>
    <row r="719" spans="1:17" s="35" customFormat="1" ht="18" customHeight="1" x14ac:dyDescent="0.25">
      <c r="A719" s="23" t="s">
        <v>1170</v>
      </c>
      <c r="B719" s="5" t="s">
        <v>2</v>
      </c>
      <c r="C719" s="23" t="s">
        <v>3</v>
      </c>
      <c r="D719" s="23" t="s">
        <v>4</v>
      </c>
      <c r="E719" s="6" t="s">
        <v>5</v>
      </c>
      <c r="F719" s="5" t="s">
        <v>6</v>
      </c>
      <c r="G719" s="5" t="s">
        <v>7</v>
      </c>
      <c r="H719" s="5" t="s">
        <v>8</v>
      </c>
      <c r="J719"/>
      <c r="K719"/>
      <c r="L719"/>
      <c r="M719"/>
      <c r="N719"/>
      <c r="O719"/>
    </row>
    <row r="720" spans="1:17" ht="52.05" customHeight="1" x14ac:dyDescent="0.25">
      <c r="A720" s="24" t="s">
        <v>9</v>
      </c>
      <c r="B720" s="7">
        <v>87269</v>
      </c>
      <c r="C720" s="24" t="s">
        <v>10</v>
      </c>
      <c r="D720" s="24" t="s">
        <v>391</v>
      </c>
      <c r="E720" s="8" t="s">
        <v>11</v>
      </c>
      <c r="F720" s="9">
        <v>1</v>
      </c>
      <c r="G720" s="10">
        <v>63.07</v>
      </c>
      <c r="H720" s="10">
        <f>SUM(H721:H725)</f>
        <v>63.07</v>
      </c>
      <c r="J720"/>
      <c r="K720"/>
      <c r="L720"/>
      <c r="M720"/>
      <c r="N720"/>
      <c r="O720"/>
    </row>
    <row r="721" spans="1:15" ht="25.95" customHeight="1" x14ac:dyDescent="0.25">
      <c r="A721" s="25" t="s">
        <v>12</v>
      </c>
      <c r="B721" s="11" t="s">
        <v>232</v>
      </c>
      <c r="C721" s="25" t="s">
        <v>10</v>
      </c>
      <c r="D721" s="25" t="s">
        <v>233</v>
      </c>
      <c r="E721" s="12" t="s">
        <v>15</v>
      </c>
      <c r="F721" s="13">
        <v>0.64880000000000004</v>
      </c>
      <c r="G721" s="1">
        <v>33.33</v>
      </c>
      <c r="H721" s="1">
        <f t="shared" ref="H721:H725" si="74">TRUNC(F721*G721,2)</f>
        <v>21.62</v>
      </c>
      <c r="J721"/>
      <c r="K721"/>
      <c r="L721"/>
      <c r="M721"/>
      <c r="N721"/>
      <c r="O721"/>
    </row>
    <row r="722" spans="1:15" ht="24" customHeight="1" x14ac:dyDescent="0.25">
      <c r="A722" s="25" t="s">
        <v>12</v>
      </c>
      <c r="B722" s="11" t="s">
        <v>13</v>
      </c>
      <c r="C722" s="25" t="s">
        <v>10</v>
      </c>
      <c r="D722" s="25" t="s">
        <v>14</v>
      </c>
      <c r="E722" s="12" t="s">
        <v>15</v>
      </c>
      <c r="F722" s="13">
        <v>0.3004</v>
      </c>
      <c r="G722" s="1">
        <v>24.33</v>
      </c>
      <c r="H722" s="1">
        <f t="shared" si="74"/>
        <v>7.3</v>
      </c>
      <c r="J722"/>
      <c r="K722"/>
      <c r="L722"/>
      <c r="M722"/>
      <c r="N722"/>
      <c r="O722"/>
    </row>
    <row r="723" spans="1:15" ht="25.95" customHeight="1" x14ac:dyDescent="0.25">
      <c r="A723" s="28" t="s">
        <v>32</v>
      </c>
      <c r="B723" s="14">
        <v>536</v>
      </c>
      <c r="C723" s="28" t="s">
        <v>10</v>
      </c>
      <c r="D723" s="28" t="s">
        <v>392</v>
      </c>
      <c r="E723" s="15" t="s">
        <v>11</v>
      </c>
      <c r="F723" s="16">
        <v>1.0725</v>
      </c>
      <c r="G723" s="2">
        <v>27.67</v>
      </c>
      <c r="H723" s="2">
        <f t="shared" si="74"/>
        <v>29.67</v>
      </c>
      <c r="J723"/>
      <c r="K723"/>
      <c r="L723"/>
      <c r="M723"/>
      <c r="N723"/>
      <c r="O723"/>
    </row>
    <row r="724" spans="1:15" ht="24" customHeight="1" x14ac:dyDescent="0.25">
      <c r="A724" s="28" t="s">
        <v>32</v>
      </c>
      <c r="B724" s="14">
        <v>1381</v>
      </c>
      <c r="C724" s="28" t="s">
        <v>10</v>
      </c>
      <c r="D724" s="28" t="s">
        <v>393</v>
      </c>
      <c r="E724" s="15" t="s">
        <v>34</v>
      </c>
      <c r="F724" s="16">
        <v>4.91</v>
      </c>
      <c r="G724" s="2">
        <v>0.68</v>
      </c>
      <c r="H724" s="2">
        <f t="shared" si="74"/>
        <v>3.33</v>
      </c>
      <c r="J724"/>
      <c r="K724"/>
      <c r="L724"/>
      <c r="M724"/>
      <c r="N724"/>
      <c r="O724"/>
    </row>
    <row r="725" spans="1:15" ht="24" customHeight="1" thickBot="1" x14ac:dyDescent="0.3">
      <c r="A725" s="28" t="s">
        <v>32</v>
      </c>
      <c r="B725" s="14">
        <v>34357</v>
      </c>
      <c r="C725" s="28" t="s">
        <v>10</v>
      </c>
      <c r="D725" s="28" t="s">
        <v>394</v>
      </c>
      <c r="E725" s="15" t="s">
        <v>34</v>
      </c>
      <c r="F725" s="16">
        <v>0.28999999999999998</v>
      </c>
      <c r="G725" s="2">
        <v>3.99</v>
      </c>
      <c r="H725" s="2">
        <f t="shared" si="74"/>
        <v>1.1499999999999999</v>
      </c>
      <c r="J725"/>
      <c r="K725"/>
      <c r="L725"/>
      <c r="M725"/>
      <c r="N725"/>
      <c r="O725"/>
    </row>
    <row r="726" spans="1:15" ht="1.05" customHeight="1" thickTop="1" x14ac:dyDescent="0.25">
      <c r="A726" s="27"/>
      <c r="B726" s="27"/>
      <c r="C726" s="27"/>
      <c r="D726" s="27"/>
      <c r="E726" s="27"/>
      <c r="F726" s="27"/>
      <c r="G726" s="27"/>
      <c r="H726" s="27"/>
      <c r="J726"/>
      <c r="K726"/>
      <c r="L726"/>
      <c r="M726"/>
      <c r="N726"/>
      <c r="O726"/>
    </row>
    <row r="727" spans="1:15" s="35" customFormat="1" ht="24" customHeight="1" x14ac:dyDescent="0.25">
      <c r="A727" s="30" t="s">
        <v>1171</v>
      </c>
      <c r="B727" s="30"/>
      <c r="C727" s="30"/>
      <c r="D727" s="30" t="s">
        <v>395</v>
      </c>
      <c r="E727" s="30"/>
      <c r="F727" s="3"/>
      <c r="G727" s="30"/>
      <c r="H727" s="4"/>
      <c r="J727"/>
      <c r="K727"/>
      <c r="L727"/>
      <c r="M727"/>
      <c r="N727"/>
      <c r="O727"/>
    </row>
    <row r="728" spans="1:15" s="35" customFormat="1" ht="18" customHeight="1" x14ac:dyDescent="0.25">
      <c r="A728" s="23" t="s">
        <v>1172</v>
      </c>
      <c r="B728" s="5" t="s">
        <v>2</v>
      </c>
      <c r="C728" s="23" t="s">
        <v>3</v>
      </c>
      <c r="D728" s="23" t="s">
        <v>4</v>
      </c>
      <c r="E728" s="6" t="s">
        <v>5</v>
      </c>
      <c r="F728" s="5" t="s">
        <v>6</v>
      </c>
      <c r="G728" s="5" t="s">
        <v>7</v>
      </c>
      <c r="H728" s="5" t="s">
        <v>8</v>
      </c>
      <c r="J728"/>
      <c r="K728"/>
      <c r="L728"/>
      <c r="M728"/>
      <c r="N728"/>
      <c r="O728"/>
    </row>
    <row r="729" spans="1:15" ht="39" customHeight="1" x14ac:dyDescent="0.25">
      <c r="A729" s="24" t="s">
        <v>9</v>
      </c>
      <c r="B729" s="7" t="s">
        <v>396</v>
      </c>
      <c r="C729" s="24" t="s">
        <v>10</v>
      </c>
      <c r="D729" s="24" t="s">
        <v>397</v>
      </c>
      <c r="E729" s="8" t="s">
        <v>11</v>
      </c>
      <c r="F729" s="9">
        <v>1</v>
      </c>
      <c r="G729" s="10">
        <v>106.64</v>
      </c>
      <c r="H729" s="10">
        <f>SUM(H730:H734)</f>
        <v>106.64</v>
      </c>
      <c r="J729"/>
      <c r="K729"/>
      <c r="L729"/>
      <c r="M729"/>
      <c r="N729"/>
      <c r="O729"/>
    </row>
    <row r="730" spans="1:15" ht="25.95" customHeight="1" x14ac:dyDescent="0.25">
      <c r="A730" s="25" t="s">
        <v>12</v>
      </c>
      <c r="B730" s="11" t="s">
        <v>232</v>
      </c>
      <c r="C730" s="25" t="s">
        <v>10</v>
      </c>
      <c r="D730" s="25" t="s">
        <v>233</v>
      </c>
      <c r="E730" s="12" t="s">
        <v>15</v>
      </c>
      <c r="F730" s="13">
        <v>0.52029999999999998</v>
      </c>
      <c r="G730" s="1">
        <v>33.33</v>
      </c>
      <c r="H730" s="1">
        <f t="shared" ref="H730:H734" si="75">TRUNC(F730*G730,2)</f>
        <v>17.34</v>
      </c>
      <c r="J730"/>
      <c r="K730"/>
      <c r="L730"/>
      <c r="M730"/>
      <c r="N730"/>
      <c r="O730"/>
    </row>
    <row r="731" spans="1:15" ht="24" customHeight="1" x14ac:dyDescent="0.25">
      <c r="A731" s="25" t="s">
        <v>12</v>
      </c>
      <c r="B731" s="11" t="s">
        <v>13</v>
      </c>
      <c r="C731" s="25" t="s">
        <v>10</v>
      </c>
      <c r="D731" s="25" t="s">
        <v>14</v>
      </c>
      <c r="E731" s="12" t="s">
        <v>15</v>
      </c>
      <c r="F731" s="13">
        <v>0.16739999999999999</v>
      </c>
      <c r="G731" s="1">
        <v>24.33</v>
      </c>
      <c r="H731" s="1">
        <f t="shared" si="75"/>
        <v>4.07</v>
      </c>
      <c r="J731"/>
      <c r="K731"/>
      <c r="L731"/>
      <c r="M731"/>
      <c r="N731"/>
      <c r="O731"/>
    </row>
    <row r="732" spans="1:15" ht="24" customHeight="1" x14ac:dyDescent="0.25">
      <c r="A732" s="28" t="s">
        <v>32</v>
      </c>
      <c r="B732" s="14">
        <v>34357</v>
      </c>
      <c r="C732" s="28" t="s">
        <v>10</v>
      </c>
      <c r="D732" s="28" t="s">
        <v>394</v>
      </c>
      <c r="E732" s="15" t="s">
        <v>34</v>
      </c>
      <c r="F732" s="16">
        <v>0.14099999999999999</v>
      </c>
      <c r="G732" s="2">
        <v>3.99</v>
      </c>
      <c r="H732" s="2">
        <f t="shared" si="75"/>
        <v>0.56000000000000005</v>
      </c>
      <c r="J732"/>
      <c r="K732"/>
      <c r="L732"/>
      <c r="M732"/>
      <c r="N732"/>
      <c r="O732"/>
    </row>
    <row r="733" spans="1:15" ht="24" customHeight="1" x14ac:dyDescent="0.25">
      <c r="A733" s="28" t="s">
        <v>32</v>
      </c>
      <c r="B733" s="14">
        <v>37595</v>
      </c>
      <c r="C733" s="28" t="s">
        <v>10</v>
      </c>
      <c r="D733" s="28" t="s">
        <v>399</v>
      </c>
      <c r="E733" s="15" t="s">
        <v>34</v>
      </c>
      <c r="F733" s="16">
        <v>9.1300000000000008</v>
      </c>
      <c r="G733" s="2">
        <v>2.09</v>
      </c>
      <c r="H733" s="2">
        <f t="shared" si="75"/>
        <v>19.079999999999998</v>
      </c>
      <c r="J733"/>
      <c r="K733"/>
      <c r="L733"/>
      <c r="M733"/>
      <c r="N733"/>
      <c r="O733"/>
    </row>
    <row r="734" spans="1:15" ht="25.95" customHeight="1" thickBot="1" x14ac:dyDescent="0.3">
      <c r="A734" s="28" t="s">
        <v>32</v>
      </c>
      <c r="B734" s="14">
        <v>38195</v>
      </c>
      <c r="C734" s="28" t="s">
        <v>10</v>
      </c>
      <c r="D734" s="28" t="s">
        <v>400</v>
      </c>
      <c r="E734" s="15" t="s">
        <v>11</v>
      </c>
      <c r="F734" s="16">
        <v>1.069</v>
      </c>
      <c r="G734" s="2">
        <v>61.36</v>
      </c>
      <c r="H734" s="2">
        <f t="shared" si="75"/>
        <v>65.59</v>
      </c>
      <c r="J734"/>
      <c r="K734"/>
      <c r="L734"/>
      <c r="M734"/>
      <c r="N734"/>
      <c r="O734"/>
    </row>
    <row r="735" spans="1:15" ht="1.05" customHeight="1" thickTop="1" x14ac:dyDescent="0.25">
      <c r="A735" s="27"/>
      <c r="B735" s="27"/>
      <c r="C735" s="27"/>
      <c r="D735" s="27"/>
      <c r="E735" s="27"/>
      <c r="F735" s="27"/>
      <c r="G735" s="27"/>
      <c r="H735" s="27"/>
      <c r="J735"/>
      <c r="K735"/>
      <c r="L735"/>
      <c r="M735"/>
      <c r="N735"/>
      <c r="O735"/>
    </row>
    <row r="736" spans="1:15" s="35" customFormat="1" ht="18" customHeight="1" x14ac:dyDescent="0.25">
      <c r="A736" s="23" t="s">
        <v>1173</v>
      </c>
      <c r="B736" s="5" t="s">
        <v>2</v>
      </c>
      <c r="C736" s="23" t="s">
        <v>3</v>
      </c>
      <c r="D736" s="23" t="s">
        <v>4</v>
      </c>
      <c r="E736" s="6" t="s">
        <v>5</v>
      </c>
      <c r="F736" s="5" t="s">
        <v>6</v>
      </c>
      <c r="G736" s="5" t="s">
        <v>7</v>
      </c>
      <c r="H736" s="5" t="s">
        <v>8</v>
      </c>
      <c r="J736"/>
      <c r="K736"/>
      <c r="L736"/>
      <c r="M736"/>
      <c r="N736"/>
      <c r="O736"/>
    </row>
    <row r="737" spans="1:15" ht="39" customHeight="1" x14ac:dyDescent="0.25">
      <c r="A737" s="24" t="s">
        <v>9</v>
      </c>
      <c r="B737" s="7" t="s">
        <v>401</v>
      </c>
      <c r="C737" s="24" t="s">
        <v>10</v>
      </c>
      <c r="D737" s="24" t="s">
        <v>402</v>
      </c>
      <c r="E737" s="8" t="s">
        <v>11</v>
      </c>
      <c r="F737" s="9">
        <v>1</v>
      </c>
      <c r="G737" s="10">
        <v>118.11</v>
      </c>
      <c r="H737" s="10">
        <f>SUM(H738:H742)</f>
        <v>118.10999999999999</v>
      </c>
      <c r="J737"/>
      <c r="K737"/>
      <c r="L737"/>
      <c r="M737"/>
      <c r="N737"/>
      <c r="O737"/>
    </row>
    <row r="738" spans="1:15" ht="25.95" customHeight="1" x14ac:dyDescent="0.25">
      <c r="A738" s="25" t="s">
        <v>12</v>
      </c>
      <c r="B738" s="11" t="s">
        <v>232</v>
      </c>
      <c r="C738" s="25" t="s">
        <v>10</v>
      </c>
      <c r="D738" s="25" t="s">
        <v>233</v>
      </c>
      <c r="E738" s="12" t="s">
        <v>15</v>
      </c>
      <c r="F738" s="13">
        <v>0.80379999999999996</v>
      </c>
      <c r="G738" s="1">
        <v>33.33</v>
      </c>
      <c r="H738" s="1">
        <f t="shared" ref="H738:H742" si="76">TRUNC(F738*G738,2)</f>
        <v>26.79</v>
      </c>
      <c r="J738"/>
      <c r="K738"/>
      <c r="L738"/>
      <c r="M738"/>
      <c r="N738"/>
      <c r="O738"/>
    </row>
    <row r="739" spans="1:15" ht="24" customHeight="1" x14ac:dyDescent="0.25">
      <c r="A739" s="25" t="s">
        <v>12</v>
      </c>
      <c r="B739" s="11" t="s">
        <v>13</v>
      </c>
      <c r="C739" s="25" t="s">
        <v>10</v>
      </c>
      <c r="D739" s="25" t="s">
        <v>14</v>
      </c>
      <c r="E739" s="12" t="s">
        <v>15</v>
      </c>
      <c r="F739" s="13">
        <v>0.2064</v>
      </c>
      <c r="G739" s="1">
        <v>24.33</v>
      </c>
      <c r="H739" s="1">
        <f t="shared" si="76"/>
        <v>5.0199999999999996</v>
      </c>
      <c r="J739"/>
      <c r="K739"/>
      <c r="L739"/>
      <c r="M739"/>
      <c r="N739"/>
      <c r="O739"/>
    </row>
    <row r="740" spans="1:15" ht="24" customHeight="1" x14ac:dyDescent="0.25">
      <c r="A740" s="28" t="s">
        <v>32</v>
      </c>
      <c r="B740" s="14">
        <v>34357</v>
      </c>
      <c r="C740" s="28" t="s">
        <v>10</v>
      </c>
      <c r="D740" s="28" t="s">
        <v>394</v>
      </c>
      <c r="E740" s="15" t="s">
        <v>34</v>
      </c>
      <c r="F740" s="16">
        <v>0.14099999999999999</v>
      </c>
      <c r="G740" s="2">
        <v>3.99</v>
      </c>
      <c r="H740" s="2">
        <f t="shared" si="76"/>
        <v>0.56000000000000005</v>
      </c>
      <c r="J740"/>
      <c r="K740"/>
      <c r="L740"/>
      <c r="M740"/>
      <c r="N740"/>
      <c r="O740"/>
    </row>
    <row r="741" spans="1:15" ht="24" customHeight="1" x14ac:dyDescent="0.25">
      <c r="A741" s="28" t="s">
        <v>32</v>
      </c>
      <c r="B741" s="14" t="s">
        <v>398</v>
      </c>
      <c r="C741" s="28" t="s">
        <v>10</v>
      </c>
      <c r="D741" s="28" t="s">
        <v>399</v>
      </c>
      <c r="E741" s="15" t="s">
        <v>34</v>
      </c>
      <c r="F741" s="16">
        <v>9.1300000000000008</v>
      </c>
      <c r="G741" s="2">
        <v>2.09</v>
      </c>
      <c r="H741" s="2">
        <f t="shared" si="76"/>
        <v>19.079999999999998</v>
      </c>
      <c r="J741"/>
      <c r="K741"/>
      <c r="L741"/>
      <c r="M741"/>
      <c r="N741"/>
      <c r="O741"/>
    </row>
    <row r="742" spans="1:15" ht="25.95" customHeight="1" thickBot="1" x14ac:dyDescent="0.3">
      <c r="A742" s="28" t="s">
        <v>32</v>
      </c>
      <c r="B742" s="14">
        <v>38195</v>
      </c>
      <c r="C742" s="28" t="s">
        <v>10</v>
      </c>
      <c r="D742" s="28" t="s">
        <v>400</v>
      </c>
      <c r="E742" s="15" t="s">
        <v>11</v>
      </c>
      <c r="F742" s="16">
        <v>1.0864</v>
      </c>
      <c r="G742" s="2">
        <v>61.36</v>
      </c>
      <c r="H742" s="2">
        <f t="shared" si="76"/>
        <v>66.66</v>
      </c>
      <c r="J742"/>
      <c r="K742"/>
      <c r="L742"/>
      <c r="M742"/>
      <c r="N742"/>
      <c r="O742"/>
    </row>
    <row r="743" spans="1:15" ht="1.05" customHeight="1" thickTop="1" x14ac:dyDescent="0.25">
      <c r="A743" s="27"/>
      <c r="B743" s="27"/>
      <c r="C743" s="27"/>
      <c r="D743" s="27"/>
      <c r="E743" s="27"/>
      <c r="F743" s="27"/>
      <c r="G743" s="27"/>
      <c r="H743" s="27"/>
      <c r="J743"/>
      <c r="K743"/>
      <c r="L743"/>
      <c r="M743"/>
      <c r="N743"/>
      <c r="O743"/>
    </row>
    <row r="744" spans="1:15" s="35" customFormat="1" ht="18" customHeight="1" x14ac:dyDescent="0.25">
      <c r="A744" s="23" t="s">
        <v>1174</v>
      </c>
      <c r="B744" s="5" t="s">
        <v>2</v>
      </c>
      <c r="C744" s="23" t="s">
        <v>3</v>
      </c>
      <c r="D744" s="23" t="s">
        <v>4</v>
      </c>
      <c r="E744" s="6" t="s">
        <v>5</v>
      </c>
      <c r="F744" s="5" t="s">
        <v>6</v>
      </c>
      <c r="G744" s="5" t="s">
        <v>7</v>
      </c>
      <c r="H744" s="5" t="s">
        <v>8</v>
      </c>
      <c r="J744"/>
      <c r="K744"/>
      <c r="L744"/>
      <c r="M744"/>
      <c r="N744"/>
      <c r="O744"/>
    </row>
    <row r="745" spans="1:15" ht="39" customHeight="1" x14ac:dyDescent="0.25">
      <c r="A745" s="24" t="s">
        <v>9</v>
      </c>
      <c r="B745" s="7" t="s">
        <v>403</v>
      </c>
      <c r="C745" s="24" t="s">
        <v>10</v>
      </c>
      <c r="D745" s="24" t="s">
        <v>404</v>
      </c>
      <c r="E745" s="8" t="s">
        <v>11</v>
      </c>
      <c r="F745" s="9">
        <v>1</v>
      </c>
      <c r="G745" s="10">
        <v>132.29</v>
      </c>
      <c r="H745" s="10">
        <f>SUM(H746:H750)</f>
        <v>132.29</v>
      </c>
      <c r="J745"/>
      <c r="K745"/>
      <c r="L745"/>
      <c r="M745"/>
      <c r="N745"/>
      <c r="O745"/>
    </row>
    <row r="746" spans="1:15" ht="25.95" customHeight="1" x14ac:dyDescent="0.25">
      <c r="A746" s="25" t="s">
        <v>12</v>
      </c>
      <c r="B746" s="11" t="s">
        <v>232</v>
      </c>
      <c r="C746" s="25" t="s">
        <v>10</v>
      </c>
      <c r="D746" s="25" t="s">
        <v>233</v>
      </c>
      <c r="E746" s="12" t="s">
        <v>15</v>
      </c>
      <c r="F746" s="13">
        <v>1.1135999999999999</v>
      </c>
      <c r="G746" s="1">
        <v>33.33</v>
      </c>
      <c r="H746" s="1">
        <f t="shared" ref="H746:H750" si="77">TRUNC(F746*G746,2)</f>
        <v>37.11</v>
      </c>
      <c r="J746"/>
      <c r="K746"/>
      <c r="L746"/>
      <c r="M746"/>
      <c r="N746"/>
      <c r="O746"/>
    </row>
    <row r="747" spans="1:15" ht="24" customHeight="1" x14ac:dyDescent="0.25">
      <c r="A747" s="25" t="s">
        <v>12</v>
      </c>
      <c r="B747" s="11" t="s">
        <v>13</v>
      </c>
      <c r="C747" s="25" t="s">
        <v>10</v>
      </c>
      <c r="D747" s="25" t="s">
        <v>14</v>
      </c>
      <c r="E747" s="12" t="s">
        <v>15</v>
      </c>
      <c r="F747" s="13">
        <v>0.249</v>
      </c>
      <c r="G747" s="1">
        <v>24.33</v>
      </c>
      <c r="H747" s="1">
        <f t="shared" si="77"/>
        <v>6.05</v>
      </c>
      <c r="J747"/>
      <c r="K747"/>
      <c r="L747"/>
      <c r="M747"/>
      <c r="N747"/>
      <c r="O747"/>
    </row>
    <row r="748" spans="1:15" ht="24" customHeight="1" x14ac:dyDescent="0.25">
      <c r="A748" s="28" t="s">
        <v>32</v>
      </c>
      <c r="B748" s="14">
        <v>34357</v>
      </c>
      <c r="C748" s="28" t="s">
        <v>10</v>
      </c>
      <c r="D748" s="28" t="s">
        <v>394</v>
      </c>
      <c r="E748" s="15" t="s">
        <v>34</v>
      </c>
      <c r="F748" s="16">
        <v>0.14099999999999999</v>
      </c>
      <c r="G748" s="2">
        <v>3.99</v>
      </c>
      <c r="H748" s="2">
        <f t="shared" si="77"/>
        <v>0.56000000000000005</v>
      </c>
      <c r="J748"/>
      <c r="K748"/>
      <c r="L748"/>
      <c r="M748"/>
      <c r="N748"/>
      <c r="O748"/>
    </row>
    <row r="749" spans="1:15" ht="24" customHeight="1" x14ac:dyDescent="0.25">
      <c r="A749" s="28" t="s">
        <v>32</v>
      </c>
      <c r="B749" s="14">
        <v>37595</v>
      </c>
      <c r="C749" s="28" t="s">
        <v>10</v>
      </c>
      <c r="D749" s="28" t="s">
        <v>399</v>
      </c>
      <c r="E749" s="15" t="s">
        <v>34</v>
      </c>
      <c r="F749" s="16">
        <v>9.1300000000000008</v>
      </c>
      <c r="G749" s="2">
        <v>2.09</v>
      </c>
      <c r="H749" s="2">
        <f t="shared" si="77"/>
        <v>19.079999999999998</v>
      </c>
      <c r="J749"/>
      <c r="K749"/>
      <c r="L749"/>
      <c r="M749"/>
      <c r="N749"/>
      <c r="O749"/>
    </row>
    <row r="750" spans="1:15" ht="25.95" customHeight="1" thickBot="1" x14ac:dyDescent="0.3">
      <c r="A750" s="28" t="s">
        <v>32</v>
      </c>
      <c r="B750" s="14">
        <v>38195</v>
      </c>
      <c r="C750" s="28" t="s">
        <v>10</v>
      </c>
      <c r="D750" s="28" t="s">
        <v>400</v>
      </c>
      <c r="E750" s="15" t="s">
        <v>11</v>
      </c>
      <c r="F750" s="16">
        <v>1.1326400000000001</v>
      </c>
      <c r="G750" s="2">
        <v>61.36</v>
      </c>
      <c r="H750" s="2">
        <f t="shared" si="77"/>
        <v>69.489999999999995</v>
      </c>
      <c r="J750"/>
      <c r="K750"/>
      <c r="L750"/>
      <c r="M750"/>
      <c r="N750"/>
      <c r="O750"/>
    </row>
    <row r="751" spans="1:15" ht="1.05" customHeight="1" thickTop="1" x14ac:dyDescent="0.25">
      <c r="A751" s="27"/>
      <c r="B751" s="27"/>
      <c r="C751" s="27"/>
      <c r="D751" s="27"/>
      <c r="E751" s="27"/>
      <c r="F751" s="27"/>
      <c r="G751" s="27"/>
      <c r="H751" s="27"/>
      <c r="J751"/>
      <c r="K751"/>
      <c r="L751"/>
      <c r="M751"/>
      <c r="N751"/>
      <c r="O751"/>
    </row>
    <row r="752" spans="1:15" s="35" customFormat="1" ht="24" customHeight="1" x14ac:dyDescent="0.25">
      <c r="A752" s="30" t="s">
        <v>1168</v>
      </c>
      <c r="B752" s="30"/>
      <c r="C752" s="30"/>
      <c r="D752" s="30" t="s">
        <v>288</v>
      </c>
      <c r="E752" s="30"/>
      <c r="F752" s="3"/>
      <c r="G752" s="30"/>
      <c r="H752" s="4"/>
      <c r="J752"/>
      <c r="K752"/>
      <c r="L752"/>
      <c r="M752"/>
      <c r="N752"/>
      <c r="O752"/>
    </row>
    <row r="753" spans="1:15" s="35" customFormat="1" ht="24" customHeight="1" x14ac:dyDescent="0.25">
      <c r="A753" s="30" t="s">
        <v>1175</v>
      </c>
      <c r="B753" s="30"/>
      <c r="C753" s="30"/>
      <c r="D753" s="30" t="s">
        <v>382</v>
      </c>
      <c r="E753" s="30"/>
      <c r="F753" s="3"/>
      <c r="G753" s="30"/>
      <c r="H753" s="4"/>
      <c r="J753"/>
      <c r="K753"/>
      <c r="L753"/>
      <c r="M753"/>
      <c r="N753"/>
      <c r="O753"/>
    </row>
    <row r="754" spans="1:15" s="35" customFormat="1" ht="18" customHeight="1" x14ac:dyDescent="0.25">
      <c r="A754" s="23" t="s">
        <v>1176</v>
      </c>
      <c r="B754" s="5" t="s">
        <v>2</v>
      </c>
      <c r="C754" s="23" t="s">
        <v>3</v>
      </c>
      <c r="D754" s="23" t="s">
        <v>4</v>
      </c>
      <c r="E754" s="6" t="s">
        <v>5</v>
      </c>
      <c r="F754" s="5" t="s">
        <v>6</v>
      </c>
      <c r="G754" s="5" t="s">
        <v>7</v>
      </c>
      <c r="H754" s="5" t="s">
        <v>8</v>
      </c>
      <c r="J754"/>
      <c r="K754"/>
      <c r="L754"/>
      <c r="M754"/>
      <c r="N754"/>
      <c r="O754"/>
    </row>
    <row r="755" spans="1:15" ht="52.05" customHeight="1" x14ac:dyDescent="0.25">
      <c r="A755" s="24" t="s">
        <v>9</v>
      </c>
      <c r="B755" s="7" t="s">
        <v>383</v>
      </c>
      <c r="C755" s="24" t="s">
        <v>10</v>
      </c>
      <c r="D755" s="24" t="s">
        <v>384</v>
      </c>
      <c r="E755" s="8" t="s">
        <v>11</v>
      </c>
      <c r="F755" s="9">
        <v>1</v>
      </c>
      <c r="G755" s="10">
        <v>61.05</v>
      </c>
      <c r="H755" s="10">
        <f>SUM(H756:H759)</f>
        <v>61.04999999999999</v>
      </c>
      <c r="J755"/>
      <c r="K755"/>
      <c r="L755"/>
      <c r="M755"/>
      <c r="N755"/>
      <c r="O755"/>
    </row>
    <row r="756" spans="1:15" ht="52.05" customHeight="1" x14ac:dyDescent="0.25">
      <c r="A756" s="25" t="s">
        <v>12</v>
      </c>
      <c r="B756" s="11" t="s">
        <v>269</v>
      </c>
      <c r="C756" s="25" t="s">
        <v>10</v>
      </c>
      <c r="D756" s="25" t="s">
        <v>270</v>
      </c>
      <c r="E756" s="12" t="s">
        <v>30</v>
      </c>
      <c r="F756" s="13">
        <v>3.1399999999999997E-2</v>
      </c>
      <c r="G756" s="1">
        <v>617.35</v>
      </c>
      <c r="H756" s="1">
        <f t="shared" ref="H756:H759" si="78">TRUNC(F756*G756,2)</f>
        <v>19.38</v>
      </c>
      <c r="J756"/>
      <c r="K756"/>
      <c r="L756"/>
      <c r="M756"/>
      <c r="N756"/>
      <c r="O756"/>
    </row>
    <row r="757" spans="1:15" ht="24" customHeight="1" x14ac:dyDescent="0.25">
      <c r="A757" s="25" t="s">
        <v>12</v>
      </c>
      <c r="B757" s="11" t="s">
        <v>240</v>
      </c>
      <c r="C757" s="25" t="s">
        <v>10</v>
      </c>
      <c r="D757" s="25" t="s">
        <v>241</v>
      </c>
      <c r="E757" s="12" t="s">
        <v>15</v>
      </c>
      <c r="F757" s="13">
        <v>0.67900000000000005</v>
      </c>
      <c r="G757" s="1">
        <v>33.51</v>
      </c>
      <c r="H757" s="1">
        <f t="shared" si="78"/>
        <v>22.75</v>
      </c>
      <c r="J757"/>
      <c r="K757"/>
      <c r="L757"/>
      <c r="M757"/>
      <c r="N757"/>
      <c r="O757"/>
    </row>
    <row r="758" spans="1:15" ht="24" customHeight="1" x14ac:dyDescent="0.25">
      <c r="A758" s="25" t="s">
        <v>12</v>
      </c>
      <c r="B758" s="11" t="s">
        <v>13</v>
      </c>
      <c r="C758" s="25" t="s">
        <v>10</v>
      </c>
      <c r="D758" s="25" t="s">
        <v>14</v>
      </c>
      <c r="E758" s="12" t="s">
        <v>15</v>
      </c>
      <c r="F758" s="13">
        <v>0.67900000000000005</v>
      </c>
      <c r="G758" s="1">
        <v>24.33</v>
      </c>
      <c r="H758" s="1">
        <f t="shared" si="78"/>
        <v>16.52</v>
      </c>
      <c r="J758"/>
      <c r="K758"/>
      <c r="L758"/>
      <c r="M758"/>
      <c r="N758"/>
      <c r="O758"/>
    </row>
    <row r="759" spans="1:15" ht="25.95" customHeight="1" thickBot="1" x14ac:dyDescent="0.3">
      <c r="A759" s="28" t="s">
        <v>32</v>
      </c>
      <c r="B759" s="14">
        <v>37411</v>
      </c>
      <c r="C759" s="28" t="s">
        <v>10</v>
      </c>
      <c r="D759" s="28" t="s">
        <v>385</v>
      </c>
      <c r="E759" s="15" t="s">
        <v>11</v>
      </c>
      <c r="F759" s="16">
        <v>0.13880000000000001</v>
      </c>
      <c r="G759" s="2">
        <v>17.34</v>
      </c>
      <c r="H759" s="2">
        <f t="shared" si="78"/>
        <v>2.4</v>
      </c>
      <c r="J759"/>
      <c r="K759"/>
      <c r="L759"/>
      <c r="M759"/>
      <c r="N759"/>
      <c r="O759"/>
    </row>
    <row r="760" spans="1:15" ht="1.05" customHeight="1" thickTop="1" x14ac:dyDescent="0.25">
      <c r="A760" s="27"/>
      <c r="B760" s="27"/>
      <c r="C760" s="27"/>
      <c r="D760" s="27"/>
      <c r="E760" s="27"/>
      <c r="F760" s="27"/>
      <c r="G760" s="27"/>
      <c r="H760" s="27"/>
      <c r="J760"/>
      <c r="K760"/>
      <c r="L760"/>
      <c r="M760"/>
      <c r="N760"/>
      <c r="O760"/>
    </row>
    <row r="761" spans="1:15" s="35" customFormat="1" ht="18" customHeight="1" x14ac:dyDescent="0.25">
      <c r="A761" s="23" t="s">
        <v>1177</v>
      </c>
      <c r="B761" s="5" t="s">
        <v>2</v>
      </c>
      <c r="C761" s="23" t="s">
        <v>3</v>
      </c>
      <c r="D761" s="23" t="s">
        <v>4</v>
      </c>
      <c r="E761" s="6" t="s">
        <v>5</v>
      </c>
      <c r="F761" s="5" t="s">
        <v>6</v>
      </c>
      <c r="G761" s="5" t="s">
        <v>7</v>
      </c>
      <c r="H761" s="5" t="s">
        <v>8</v>
      </c>
      <c r="J761"/>
      <c r="K761"/>
      <c r="L761"/>
      <c r="M761"/>
      <c r="N761"/>
      <c r="O761"/>
    </row>
    <row r="762" spans="1:15" ht="52.05" customHeight="1" x14ac:dyDescent="0.25">
      <c r="A762" s="24" t="s">
        <v>9</v>
      </c>
      <c r="B762" s="7" t="s">
        <v>386</v>
      </c>
      <c r="C762" s="24" t="s">
        <v>10</v>
      </c>
      <c r="D762" s="24" t="s">
        <v>387</v>
      </c>
      <c r="E762" s="8" t="s">
        <v>11</v>
      </c>
      <c r="F762" s="9">
        <v>1</v>
      </c>
      <c r="G762" s="10">
        <v>9.35</v>
      </c>
      <c r="H762" s="10">
        <f>SUM(H763:H765)</f>
        <v>9.35</v>
      </c>
      <c r="J762"/>
      <c r="K762"/>
      <c r="L762"/>
      <c r="M762"/>
      <c r="N762"/>
      <c r="O762"/>
    </row>
    <row r="763" spans="1:15" ht="39" customHeight="1" x14ac:dyDescent="0.25">
      <c r="A763" s="25" t="s">
        <v>12</v>
      </c>
      <c r="B763" s="11" t="s">
        <v>388</v>
      </c>
      <c r="C763" s="25" t="s">
        <v>10</v>
      </c>
      <c r="D763" s="25" t="s">
        <v>389</v>
      </c>
      <c r="E763" s="12" t="s">
        <v>30</v>
      </c>
      <c r="F763" s="13">
        <v>3.7000000000000002E-3</v>
      </c>
      <c r="G763" s="1">
        <v>592.98</v>
      </c>
      <c r="H763" s="1">
        <f t="shared" ref="H763:H765" si="79">TRUNC(F763*G763,2)</f>
        <v>2.19</v>
      </c>
      <c r="J763"/>
      <c r="K763"/>
      <c r="L763"/>
      <c r="M763"/>
      <c r="N763"/>
      <c r="O763"/>
    </row>
    <row r="764" spans="1:15" ht="24" customHeight="1" x14ac:dyDescent="0.25">
      <c r="A764" s="25" t="s">
        <v>12</v>
      </c>
      <c r="B764" s="11" t="s">
        <v>240</v>
      </c>
      <c r="C764" s="25" t="s">
        <v>10</v>
      </c>
      <c r="D764" s="25" t="s">
        <v>241</v>
      </c>
      <c r="E764" s="12" t="s">
        <v>15</v>
      </c>
      <c r="F764" s="13">
        <v>0.1724</v>
      </c>
      <c r="G764" s="1">
        <v>33.51</v>
      </c>
      <c r="H764" s="1">
        <f t="shared" si="79"/>
        <v>5.77</v>
      </c>
      <c r="J764"/>
      <c r="K764"/>
      <c r="L764"/>
      <c r="M764"/>
      <c r="N764"/>
      <c r="O764"/>
    </row>
    <row r="765" spans="1:15" ht="24" customHeight="1" thickBot="1" x14ac:dyDescent="0.3">
      <c r="A765" s="25" t="s">
        <v>12</v>
      </c>
      <c r="B765" s="11" t="s">
        <v>13</v>
      </c>
      <c r="C765" s="25" t="s">
        <v>10</v>
      </c>
      <c r="D765" s="25" t="s">
        <v>14</v>
      </c>
      <c r="E765" s="12" t="s">
        <v>15</v>
      </c>
      <c r="F765" s="13">
        <v>5.7500000000000002E-2</v>
      </c>
      <c r="G765" s="1">
        <v>24.33</v>
      </c>
      <c r="H765" s="1">
        <f t="shared" si="79"/>
        <v>1.39</v>
      </c>
      <c r="J765"/>
      <c r="K765"/>
      <c r="L765"/>
      <c r="M765"/>
      <c r="N765"/>
      <c r="O765"/>
    </row>
    <row r="766" spans="1:15" ht="1.05" customHeight="1" thickTop="1" x14ac:dyDescent="0.25">
      <c r="A766" s="27"/>
      <c r="B766" s="27"/>
      <c r="C766" s="27"/>
      <c r="D766" s="27"/>
      <c r="E766" s="27"/>
      <c r="F766" s="27"/>
      <c r="G766" s="27"/>
      <c r="H766" s="27"/>
      <c r="J766"/>
      <c r="K766"/>
      <c r="L766"/>
      <c r="M766"/>
      <c r="N766"/>
      <c r="O766"/>
    </row>
    <row r="767" spans="1:15" s="35" customFormat="1" ht="24" customHeight="1" x14ac:dyDescent="0.25">
      <c r="A767" s="30" t="s">
        <v>1178</v>
      </c>
      <c r="B767" s="30"/>
      <c r="C767" s="30"/>
      <c r="D767" s="30" t="s">
        <v>390</v>
      </c>
      <c r="E767" s="30"/>
      <c r="F767" s="3"/>
      <c r="G767" s="30"/>
      <c r="H767" s="4">
        <v>3234.65</v>
      </c>
      <c r="J767"/>
      <c r="K767"/>
      <c r="L767"/>
      <c r="M767"/>
      <c r="N767"/>
      <c r="O767"/>
    </row>
    <row r="768" spans="1:15" s="35" customFormat="1" ht="18" customHeight="1" x14ac:dyDescent="0.25">
      <c r="A768" s="23" t="s">
        <v>1179</v>
      </c>
      <c r="B768" s="5" t="s">
        <v>2</v>
      </c>
      <c r="C768" s="23" t="s">
        <v>3</v>
      </c>
      <c r="D768" s="23" t="s">
        <v>4</v>
      </c>
      <c r="E768" s="6" t="s">
        <v>5</v>
      </c>
      <c r="F768" s="5" t="s">
        <v>6</v>
      </c>
      <c r="G768" s="5" t="s">
        <v>7</v>
      </c>
      <c r="H768" s="5" t="s">
        <v>8</v>
      </c>
      <c r="J768"/>
      <c r="K768"/>
      <c r="L768"/>
      <c r="M768"/>
      <c r="N768"/>
      <c r="O768"/>
    </row>
    <row r="769" spans="1:15" s="35" customFormat="1" ht="52.05" customHeight="1" x14ac:dyDescent="0.25">
      <c r="A769" s="24" t="s">
        <v>9</v>
      </c>
      <c r="B769" s="7">
        <v>87269</v>
      </c>
      <c r="C769" s="24" t="s">
        <v>10</v>
      </c>
      <c r="D769" s="24" t="s">
        <v>391</v>
      </c>
      <c r="E769" s="8" t="s">
        <v>11</v>
      </c>
      <c r="F769" s="9">
        <v>1</v>
      </c>
      <c r="G769" s="10">
        <v>63.07</v>
      </c>
      <c r="H769" s="10">
        <f>SUM(H770:H774)</f>
        <v>63.07</v>
      </c>
      <c r="J769"/>
      <c r="K769"/>
      <c r="L769"/>
      <c r="M769"/>
      <c r="N769"/>
      <c r="O769"/>
    </row>
    <row r="770" spans="1:15" ht="25.95" customHeight="1" x14ac:dyDescent="0.25">
      <c r="A770" s="25" t="s">
        <v>12</v>
      </c>
      <c r="B770" s="11" t="s">
        <v>232</v>
      </c>
      <c r="C770" s="25" t="s">
        <v>10</v>
      </c>
      <c r="D770" s="25" t="s">
        <v>233</v>
      </c>
      <c r="E770" s="12" t="s">
        <v>15</v>
      </c>
      <c r="F770" s="13">
        <v>0.64880000000000004</v>
      </c>
      <c r="G770" s="1">
        <v>33.33</v>
      </c>
      <c r="H770" s="1">
        <f t="shared" ref="H770:H774" si="80">TRUNC(F770*G770,2)</f>
        <v>21.62</v>
      </c>
      <c r="J770"/>
      <c r="K770"/>
      <c r="L770"/>
      <c r="M770"/>
      <c r="N770"/>
      <c r="O770"/>
    </row>
    <row r="771" spans="1:15" ht="24" customHeight="1" x14ac:dyDescent="0.25">
      <c r="A771" s="25" t="s">
        <v>12</v>
      </c>
      <c r="B771" s="11" t="s">
        <v>13</v>
      </c>
      <c r="C771" s="25" t="s">
        <v>10</v>
      </c>
      <c r="D771" s="25" t="s">
        <v>14</v>
      </c>
      <c r="E771" s="12" t="s">
        <v>15</v>
      </c>
      <c r="F771" s="13">
        <v>0.3004</v>
      </c>
      <c r="G771" s="1">
        <v>24.33</v>
      </c>
      <c r="H771" s="1">
        <f t="shared" si="80"/>
        <v>7.3</v>
      </c>
      <c r="J771"/>
      <c r="K771"/>
      <c r="L771"/>
      <c r="M771"/>
      <c r="N771"/>
      <c r="O771"/>
    </row>
    <row r="772" spans="1:15" ht="25.95" customHeight="1" x14ac:dyDescent="0.25">
      <c r="A772" s="28" t="s">
        <v>32</v>
      </c>
      <c r="B772" s="14">
        <v>536</v>
      </c>
      <c r="C772" s="28" t="s">
        <v>10</v>
      </c>
      <c r="D772" s="28" t="s">
        <v>392</v>
      </c>
      <c r="E772" s="15" t="s">
        <v>11</v>
      </c>
      <c r="F772" s="16">
        <v>1.0725</v>
      </c>
      <c r="G772" s="2">
        <v>27.67</v>
      </c>
      <c r="H772" s="2">
        <f t="shared" si="80"/>
        <v>29.67</v>
      </c>
      <c r="J772"/>
      <c r="K772"/>
      <c r="L772"/>
      <c r="M772"/>
      <c r="N772"/>
      <c r="O772"/>
    </row>
    <row r="773" spans="1:15" ht="24" customHeight="1" x14ac:dyDescent="0.25">
      <c r="A773" s="28" t="s">
        <v>32</v>
      </c>
      <c r="B773" s="14">
        <v>1381</v>
      </c>
      <c r="C773" s="28" t="s">
        <v>10</v>
      </c>
      <c r="D773" s="28" t="s">
        <v>393</v>
      </c>
      <c r="E773" s="15" t="s">
        <v>34</v>
      </c>
      <c r="F773" s="16">
        <v>4.91</v>
      </c>
      <c r="G773" s="2">
        <v>0.68</v>
      </c>
      <c r="H773" s="2">
        <f t="shared" si="80"/>
        <v>3.33</v>
      </c>
      <c r="J773"/>
      <c r="K773"/>
      <c r="L773"/>
      <c r="M773"/>
      <c r="N773"/>
      <c r="O773"/>
    </row>
    <row r="774" spans="1:15" ht="24" customHeight="1" thickBot="1" x14ac:dyDescent="0.3">
      <c r="A774" s="28" t="s">
        <v>32</v>
      </c>
      <c r="B774" s="14">
        <v>34357</v>
      </c>
      <c r="C774" s="28" t="s">
        <v>10</v>
      </c>
      <c r="D774" s="28" t="s">
        <v>394</v>
      </c>
      <c r="E774" s="15" t="s">
        <v>34</v>
      </c>
      <c r="F774" s="16">
        <v>0.28999999999999998</v>
      </c>
      <c r="G774" s="2">
        <v>3.99</v>
      </c>
      <c r="H774" s="2">
        <f t="shared" si="80"/>
        <v>1.1499999999999999</v>
      </c>
      <c r="J774"/>
      <c r="K774"/>
      <c r="L774"/>
      <c r="M774"/>
      <c r="N774"/>
      <c r="O774"/>
    </row>
    <row r="775" spans="1:15" ht="1.05" customHeight="1" thickTop="1" x14ac:dyDescent="0.25">
      <c r="A775" s="27"/>
      <c r="B775" s="27"/>
      <c r="C775" s="27"/>
      <c r="D775" s="27"/>
      <c r="E775" s="27"/>
      <c r="F775" s="27"/>
      <c r="G775" s="27"/>
      <c r="H775" s="27"/>
      <c r="J775"/>
      <c r="K775"/>
      <c r="L775"/>
      <c r="M775"/>
      <c r="N775"/>
      <c r="O775"/>
    </row>
    <row r="776" spans="1:15" s="35" customFormat="1" ht="24" customHeight="1" thickBot="1" x14ac:dyDescent="0.3">
      <c r="A776" s="30" t="s">
        <v>1180</v>
      </c>
      <c r="B776" s="30"/>
      <c r="C776" s="30"/>
      <c r="D776" s="30" t="s">
        <v>395</v>
      </c>
      <c r="E776" s="30"/>
      <c r="F776" s="3"/>
      <c r="G776" s="30"/>
      <c r="H776" s="4"/>
      <c r="J776"/>
      <c r="K776"/>
      <c r="L776"/>
      <c r="M776"/>
      <c r="N776"/>
      <c r="O776"/>
    </row>
    <row r="777" spans="1:15" ht="1.05" customHeight="1" thickTop="1" x14ac:dyDescent="0.25">
      <c r="A777" s="27"/>
      <c r="B777" s="27"/>
      <c r="C777" s="27"/>
      <c r="D777" s="27"/>
      <c r="E777" s="27"/>
      <c r="F777" s="27"/>
      <c r="G777" s="27"/>
      <c r="H777" s="27"/>
      <c r="J777"/>
      <c r="K777"/>
      <c r="L777"/>
      <c r="M777"/>
      <c r="N777"/>
      <c r="O777"/>
    </row>
    <row r="778" spans="1:15" s="35" customFormat="1" ht="18" customHeight="1" x14ac:dyDescent="0.25">
      <c r="A778" s="23" t="s">
        <v>1181</v>
      </c>
      <c r="B778" s="5" t="s">
        <v>2</v>
      </c>
      <c r="C778" s="23" t="s">
        <v>3</v>
      </c>
      <c r="D778" s="23" t="s">
        <v>4</v>
      </c>
      <c r="E778" s="6" t="s">
        <v>5</v>
      </c>
      <c r="F778" s="5" t="s">
        <v>6</v>
      </c>
      <c r="G778" s="5" t="s">
        <v>7</v>
      </c>
      <c r="H778" s="5" t="s">
        <v>8</v>
      </c>
      <c r="J778"/>
      <c r="K778"/>
      <c r="L778"/>
      <c r="M778"/>
      <c r="N778"/>
      <c r="O778"/>
    </row>
    <row r="779" spans="1:15" ht="39" customHeight="1" x14ac:dyDescent="0.25">
      <c r="A779" s="24" t="s">
        <v>9</v>
      </c>
      <c r="B779" s="7" t="s">
        <v>401</v>
      </c>
      <c r="C779" s="24" t="s">
        <v>10</v>
      </c>
      <c r="D779" s="24" t="s">
        <v>402</v>
      </c>
      <c r="E779" s="8" t="s">
        <v>11</v>
      </c>
      <c r="F779" s="9">
        <v>1</v>
      </c>
      <c r="G779" s="10">
        <v>118.11</v>
      </c>
      <c r="H779" s="10">
        <f>SUM(H780:H784)</f>
        <v>118.10999999999999</v>
      </c>
      <c r="J779"/>
      <c r="K779"/>
      <c r="L779"/>
      <c r="M779"/>
      <c r="N779"/>
      <c r="O779"/>
    </row>
    <row r="780" spans="1:15" ht="25.95" customHeight="1" x14ac:dyDescent="0.25">
      <c r="A780" s="25" t="s">
        <v>12</v>
      </c>
      <c r="B780" s="11" t="s">
        <v>232</v>
      </c>
      <c r="C780" s="25" t="s">
        <v>10</v>
      </c>
      <c r="D780" s="25" t="s">
        <v>233</v>
      </c>
      <c r="E780" s="12" t="s">
        <v>15</v>
      </c>
      <c r="F780" s="13">
        <v>0.80379999999999996</v>
      </c>
      <c r="G780" s="1">
        <v>33.33</v>
      </c>
      <c r="H780" s="1">
        <f t="shared" ref="H780:H784" si="81">TRUNC(F780*G780,2)</f>
        <v>26.79</v>
      </c>
      <c r="J780"/>
      <c r="K780"/>
      <c r="L780"/>
      <c r="M780"/>
      <c r="N780"/>
      <c r="O780"/>
    </row>
    <row r="781" spans="1:15" ht="24" customHeight="1" x14ac:dyDescent="0.25">
      <c r="A781" s="25" t="s">
        <v>12</v>
      </c>
      <c r="B781" s="11" t="s">
        <v>13</v>
      </c>
      <c r="C781" s="25" t="s">
        <v>10</v>
      </c>
      <c r="D781" s="25" t="s">
        <v>14</v>
      </c>
      <c r="E781" s="12" t="s">
        <v>15</v>
      </c>
      <c r="F781" s="13">
        <v>0.2064</v>
      </c>
      <c r="G781" s="1">
        <v>24.33</v>
      </c>
      <c r="H781" s="1">
        <f t="shared" si="81"/>
        <v>5.0199999999999996</v>
      </c>
      <c r="J781"/>
      <c r="K781"/>
      <c r="L781"/>
      <c r="M781"/>
      <c r="N781"/>
      <c r="O781"/>
    </row>
    <row r="782" spans="1:15" ht="24" customHeight="1" x14ac:dyDescent="0.25">
      <c r="A782" s="28" t="s">
        <v>32</v>
      </c>
      <c r="B782" s="14">
        <v>34357</v>
      </c>
      <c r="C782" s="28" t="s">
        <v>10</v>
      </c>
      <c r="D782" s="28" t="s">
        <v>394</v>
      </c>
      <c r="E782" s="15" t="s">
        <v>34</v>
      </c>
      <c r="F782" s="16">
        <v>0.14099999999999999</v>
      </c>
      <c r="G782" s="2">
        <v>3.99</v>
      </c>
      <c r="H782" s="2">
        <f t="shared" si="81"/>
        <v>0.56000000000000005</v>
      </c>
      <c r="J782"/>
      <c r="K782"/>
      <c r="L782"/>
      <c r="M782"/>
      <c r="N782"/>
      <c r="O782"/>
    </row>
    <row r="783" spans="1:15" ht="24" customHeight="1" x14ac:dyDescent="0.25">
      <c r="A783" s="28" t="s">
        <v>32</v>
      </c>
      <c r="B783" s="14" t="s">
        <v>398</v>
      </c>
      <c r="C783" s="28" t="s">
        <v>10</v>
      </c>
      <c r="D783" s="28" t="s">
        <v>399</v>
      </c>
      <c r="E783" s="15" t="s">
        <v>34</v>
      </c>
      <c r="F783" s="16">
        <v>9.1300000000000008</v>
      </c>
      <c r="G783" s="2">
        <v>2.09</v>
      </c>
      <c r="H783" s="2">
        <f t="shared" si="81"/>
        <v>19.079999999999998</v>
      </c>
      <c r="J783"/>
      <c r="K783"/>
      <c r="L783"/>
      <c r="M783"/>
      <c r="N783"/>
      <c r="O783"/>
    </row>
    <row r="784" spans="1:15" ht="25.95" customHeight="1" thickBot="1" x14ac:dyDescent="0.3">
      <c r="A784" s="28" t="s">
        <v>32</v>
      </c>
      <c r="B784" s="14">
        <v>38195</v>
      </c>
      <c r="C784" s="28" t="s">
        <v>10</v>
      </c>
      <c r="D784" s="28" t="s">
        <v>400</v>
      </c>
      <c r="E784" s="15" t="s">
        <v>11</v>
      </c>
      <c r="F784" s="16">
        <v>1.0864</v>
      </c>
      <c r="G784" s="2">
        <v>61.36</v>
      </c>
      <c r="H784" s="2">
        <f t="shared" si="81"/>
        <v>66.66</v>
      </c>
      <c r="J784"/>
      <c r="K784"/>
      <c r="L784"/>
      <c r="M784"/>
      <c r="N784"/>
      <c r="O784"/>
    </row>
    <row r="785" spans="1:15" ht="1.05" customHeight="1" thickTop="1" x14ac:dyDescent="0.25">
      <c r="A785" s="27"/>
      <c r="B785" s="27"/>
      <c r="C785" s="27"/>
      <c r="D785" s="27"/>
      <c r="E785" s="27"/>
      <c r="F785" s="27"/>
      <c r="G785" s="27"/>
      <c r="H785" s="27"/>
      <c r="J785"/>
      <c r="K785"/>
      <c r="L785"/>
      <c r="M785"/>
      <c r="N785"/>
      <c r="O785"/>
    </row>
    <row r="786" spans="1:15" s="35" customFormat="1" ht="18" customHeight="1" x14ac:dyDescent="0.25">
      <c r="A786" s="23" t="s">
        <v>1182</v>
      </c>
      <c r="B786" s="5" t="s">
        <v>2</v>
      </c>
      <c r="C786" s="23" t="s">
        <v>3</v>
      </c>
      <c r="D786" s="23" t="s">
        <v>4</v>
      </c>
      <c r="E786" s="6" t="s">
        <v>5</v>
      </c>
      <c r="F786" s="5" t="s">
        <v>6</v>
      </c>
      <c r="G786" s="5" t="s">
        <v>7</v>
      </c>
      <c r="H786" s="5" t="s">
        <v>8</v>
      </c>
      <c r="J786"/>
      <c r="K786"/>
      <c r="L786"/>
      <c r="M786"/>
      <c r="N786"/>
      <c r="O786"/>
    </row>
    <row r="787" spans="1:15" ht="39" customHeight="1" x14ac:dyDescent="0.25">
      <c r="A787" s="24" t="s">
        <v>9</v>
      </c>
      <c r="B787" s="7" t="s">
        <v>403</v>
      </c>
      <c r="C787" s="24" t="s">
        <v>10</v>
      </c>
      <c r="D787" s="24" t="s">
        <v>404</v>
      </c>
      <c r="E787" s="8" t="s">
        <v>11</v>
      </c>
      <c r="F787" s="9">
        <v>1</v>
      </c>
      <c r="G787" s="10">
        <v>132.29</v>
      </c>
      <c r="H787" s="10">
        <f>SUM(H788:H792)</f>
        <v>132.29</v>
      </c>
      <c r="J787"/>
      <c r="K787"/>
      <c r="L787"/>
      <c r="M787"/>
      <c r="N787"/>
      <c r="O787"/>
    </row>
    <row r="788" spans="1:15" ht="25.95" customHeight="1" x14ac:dyDescent="0.25">
      <c r="A788" s="25" t="s">
        <v>12</v>
      </c>
      <c r="B788" s="11" t="s">
        <v>232</v>
      </c>
      <c r="C788" s="25" t="s">
        <v>10</v>
      </c>
      <c r="D788" s="25" t="s">
        <v>233</v>
      </c>
      <c r="E788" s="12" t="s">
        <v>15</v>
      </c>
      <c r="F788" s="13">
        <v>1.1135999999999999</v>
      </c>
      <c r="G788" s="1">
        <v>33.33</v>
      </c>
      <c r="H788" s="1">
        <f t="shared" ref="H788:H792" si="82">TRUNC(F788*G788,2)</f>
        <v>37.11</v>
      </c>
      <c r="J788"/>
      <c r="K788"/>
      <c r="L788"/>
      <c r="M788"/>
      <c r="N788"/>
      <c r="O788"/>
    </row>
    <row r="789" spans="1:15" ht="24" customHeight="1" x14ac:dyDescent="0.25">
      <c r="A789" s="25" t="s">
        <v>12</v>
      </c>
      <c r="B789" s="11" t="s">
        <v>13</v>
      </c>
      <c r="C789" s="25" t="s">
        <v>10</v>
      </c>
      <c r="D789" s="25" t="s">
        <v>14</v>
      </c>
      <c r="E789" s="12" t="s">
        <v>15</v>
      </c>
      <c r="F789" s="13">
        <v>0.249</v>
      </c>
      <c r="G789" s="1">
        <v>24.33</v>
      </c>
      <c r="H789" s="1">
        <f t="shared" si="82"/>
        <v>6.05</v>
      </c>
      <c r="J789"/>
      <c r="K789"/>
      <c r="L789"/>
      <c r="M789"/>
      <c r="N789"/>
      <c r="O789"/>
    </row>
    <row r="790" spans="1:15" ht="24" customHeight="1" x14ac:dyDescent="0.25">
      <c r="A790" s="28" t="s">
        <v>32</v>
      </c>
      <c r="B790" s="14">
        <v>34357</v>
      </c>
      <c r="C790" s="28" t="s">
        <v>10</v>
      </c>
      <c r="D790" s="28" t="s">
        <v>394</v>
      </c>
      <c r="E790" s="15" t="s">
        <v>34</v>
      </c>
      <c r="F790" s="16">
        <v>0.14099999999999999</v>
      </c>
      <c r="G790" s="2">
        <v>3.99</v>
      </c>
      <c r="H790" s="2">
        <f t="shared" si="82"/>
        <v>0.56000000000000005</v>
      </c>
      <c r="J790"/>
      <c r="K790"/>
      <c r="L790"/>
      <c r="M790"/>
      <c r="N790"/>
      <c r="O790"/>
    </row>
    <row r="791" spans="1:15" ht="24" customHeight="1" x14ac:dyDescent="0.25">
      <c r="A791" s="28" t="s">
        <v>32</v>
      </c>
      <c r="B791" s="14">
        <v>37595</v>
      </c>
      <c r="C791" s="28" t="s">
        <v>10</v>
      </c>
      <c r="D791" s="28" t="s">
        <v>399</v>
      </c>
      <c r="E791" s="15" t="s">
        <v>34</v>
      </c>
      <c r="F791" s="16">
        <v>9.1300000000000008</v>
      </c>
      <c r="G791" s="2">
        <v>2.09</v>
      </c>
      <c r="H791" s="2">
        <f t="shared" si="82"/>
        <v>19.079999999999998</v>
      </c>
      <c r="J791"/>
      <c r="K791"/>
      <c r="L791"/>
      <c r="M791"/>
      <c r="N791"/>
      <c r="O791"/>
    </row>
    <row r="792" spans="1:15" ht="25.95" customHeight="1" thickBot="1" x14ac:dyDescent="0.3">
      <c r="A792" s="28" t="s">
        <v>32</v>
      </c>
      <c r="B792" s="14">
        <v>38195</v>
      </c>
      <c r="C792" s="28" t="s">
        <v>10</v>
      </c>
      <c r="D792" s="28" t="s">
        <v>400</v>
      </c>
      <c r="E792" s="15" t="s">
        <v>11</v>
      </c>
      <c r="F792" s="16">
        <v>1.1326400000000001</v>
      </c>
      <c r="G792" s="2">
        <v>61.36</v>
      </c>
      <c r="H792" s="2">
        <f t="shared" si="82"/>
        <v>69.489999999999995</v>
      </c>
      <c r="J792"/>
      <c r="K792"/>
      <c r="L792"/>
      <c r="M792"/>
      <c r="N792"/>
      <c r="O792"/>
    </row>
    <row r="793" spans="1:15" ht="1.05" customHeight="1" thickTop="1" x14ac:dyDescent="0.25">
      <c r="A793" s="27"/>
      <c r="B793" s="27"/>
      <c r="C793" s="27"/>
      <c r="D793" s="27"/>
      <c r="E793" s="27"/>
      <c r="F793" s="27"/>
      <c r="G793" s="27"/>
      <c r="H793" s="27"/>
      <c r="J793"/>
      <c r="K793"/>
      <c r="L793"/>
      <c r="M793"/>
      <c r="N793"/>
      <c r="O793"/>
    </row>
    <row r="794" spans="1:15" s="35" customFormat="1" ht="24" customHeight="1" x14ac:dyDescent="0.25">
      <c r="A794" s="30" t="s">
        <v>1183</v>
      </c>
      <c r="B794" s="30"/>
      <c r="C794" s="30"/>
      <c r="D794" s="30" t="s">
        <v>405</v>
      </c>
      <c r="E794" s="30"/>
      <c r="F794" s="3"/>
      <c r="G794" s="30"/>
      <c r="H794" s="4"/>
      <c r="J794"/>
      <c r="K794"/>
      <c r="L794"/>
      <c r="M794"/>
      <c r="N794"/>
      <c r="O794"/>
    </row>
    <row r="795" spans="1:15" s="35" customFormat="1" ht="24" customHeight="1" x14ac:dyDescent="0.25">
      <c r="A795" s="30" t="s">
        <v>1184</v>
      </c>
      <c r="B795" s="30"/>
      <c r="C795" s="30"/>
      <c r="D795" s="30" t="s">
        <v>382</v>
      </c>
      <c r="E795" s="30"/>
      <c r="F795" s="3"/>
      <c r="G795" s="30"/>
      <c r="H795" s="4"/>
      <c r="J795"/>
      <c r="K795"/>
      <c r="L795"/>
      <c r="M795"/>
      <c r="N795"/>
      <c r="O795"/>
    </row>
    <row r="796" spans="1:15" s="35" customFormat="1" ht="18" customHeight="1" x14ac:dyDescent="0.25">
      <c r="A796" s="23" t="s">
        <v>1185</v>
      </c>
      <c r="B796" s="5" t="s">
        <v>2</v>
      </c>
      <c r="C796" s="23" t="s">
        <v>3</v>
      </c>
      <c r="D796" s="23" t="s">
        <v>4</v>
      </c>
      <c r="E796" s="6" t="s">
        <v>5</v>
      </c>
      <c r="F796" s="5" t="s">
        <v>6</v>
      </c>
      <c r="G796" s="5" t="s">
        <v>7</v>
      </c>
      <c r="H796" s="5" t="s">
        <v>8</v>
      </c>
      <c r="J796"/>
      <c r="K796"/>
      <c r="L796"/>
      <c r="M796"/>
      <c r="N796"/>
      <c r="O796"/>
    </row>
    <row r="797" spans="1:15" ht="52.05" customHeight="1" x14ac:dyDescent="0.25">
      <c r="A797" s="24" t="s">
        <v>9</v>
      </c>
      <c r="B797" s="7" t="s">
        <v>383</v>
      </c>
      <c r="C797" s="24" t="s">
        <v>10</v>
      </c>
      <c r="D797" s="24" t="s">
        <v>384</v>
      </c>
      <c r="E797" s="8" t="s">
        <v>11</v>
      </c>
      <c r="F797" s="9">
        <v>1</v>
      </c>
      <c r="G797" s="10">
        <v>61.05</v>
      </c>
      <c r="H797" s="10">
        <f>SUM(H798:H801)</f>
        <v>61.04999999999999</v>
      </c>
      <c r="J797"/>
      <c r="K797"/>
      <c r="L797"/>
      <c r="M797"/>
      <c r="N797"/>
      <c r="O797"/>
    </row>
    <row r="798" spans="1:15" ht="52.05" customHeight="1" x14ac:dyDescent="0.25">
      <c r="A798" s="25" t="s">
        <v>12</v>
      </c>
      <c r="B798" s="11" t="s">
        <v>269</v>
      </c>
      <c r="C798" s="25" t="s">
        <v>10</v>
      </c>
      <c r="D798" s="25" t="s">
        <v>270</v>
      </c>
      <c r="E798" s="12" t="s">
        <v>30</v>
      </c>
      <c r="F798" s="13">
        <v>3.1399999999999997E-2</v>
      </c>
      <c r="G798" s="1">
        <v>617.35</v>
      </c>
      <c r="H798" s="1">
        <f t="shared" ref="H798:H801" si="83">TRUNC(F798*G798,2)</f>
        <v>19.38</v>
      </c>
      <c r="J798"/>
      <c r="K798"/>
      <c r="L798"/>
      <c r="M798"/>
      <c r="N798"/>
      <c r="O798"/>
    </row>
    <row r="799" spans="1:15" ht="24" customHeight="1" x14ac:dyDescent="0.25">
      <c r="A799" s="25" t="s">
        <v>12</v>
      </c>
      <c r="B799" s="11" t="s">
        <v>240</v>
      </c>
      <c r="C799" s="25" t="s">
        <v>10</v>
      </c>
      <c r="D799" s="25" t="s">
        <v>241</v>
      </c>
      <c r="E799" s="12" t="s">
        <v>15</v>
      </c>
      <c r="F799" s="13">
        <v>0.67900000000000005</v>
      </c>
      <c r="G799" s="1">
        <v>33.51</v>
      </c>
      <c r="H799" s="1">
        <f t="shared" si="83"/>
        <v>22.75</v>
      </c>
      <c r="J799"/>
      <c r="K799"/>
      <c r="L799"/>
      <c r="M799"/>
      <c r="N799"/>
      <c r="O799"/>
    </row>
    <row r="800" spans="1:15" ht="24" customHeight="1" x14ac:dyDescent="0.25">
      <c r="A800" s="25" t="s">
        <v>12</v>
      </c>
      <c r="B800" s="11" t="s">
        <v>13</v>
      </c>
      <c r="C800" s="25" t="s">
        <v>10</v>
      </c>
      <c r="D800" s="25" t="s">
        <v>14</v>
      </c>
      <c r="E800" s="12" t="s">
        <v>15</v>
      </c>
      <c r="F800" s="13">
        <v>0.67900000000000005</v>
      </c>
      <c r="G800" s="1">
        <v>24.33</v>
      </c>
      <c r="H800" s="1">
        <f t="shared" si="83"/>
        <v>16.52</v>
      </c>
      <c r="J800"/>
      <c r="K800"/>
      <c r="L800"/>
      <c r="M800"/>
      <c r="N800"/>
      <c r="O800"/>
    </row>
    <row r="801" spans="1:15" ht="25.95" customHeight="1" thickBot="1" x14ac:dyDescent="0.3">
      <c r="A801" s="28" t="s">
        <v>32</v>
      </c>
      <c r="B801" s="14">
        <v>37411</v>
      </c>
      <c r="C801" s="28" t="s">
        <v>10</v>
      </c>
      <c r="D801" s="28" t="s">
        <v>385</v>
      </c>
      <c r="E801" s="15" t="s">
        <v>11</v>
      </c>
      <c r="F801" s="16">
        <v>0.13880000000000001</v>
      </c>
      <c r="G801" s="2">
        <v>17.34</v>
      </c>
      <c r="H801" s="2">
        <f t="shared" si="83"/>
        <v>2.4</v>
      </c>
      <c r="J801"/>
      <c r="K801"/>
      <c r="L801"/>
      <c r="M801"/>
      <c r="N801"/>
      <c r="O801"/>
    </row>
    <row r="802" spans="1:15" ht="1.05" customHeight="1" thickTop="1" x14ac:dyDescent="0.25">
      <c r="A802" s="27"/>
      <c r="B802" s="27"/>
      <c r="C802" s="27"/>
      <c r="D802" s="27"/>
      <c r="E802" s="27"/>
      <c r="F802" s="27"/>
      <c r="G802" s="27"/>
      <c r="H802" s="27"/>
      <c r="J802"/>
      <c r="K802"/>
      <c r="L802"/>
      <c r="M802"/>
      <c r="N802"/>
      <c r="O802"/>
    </row>
    <row r="803" spans="1:15" s="35" customFormat="1" ht="18" customHeight="1" x14ac:dyDescent="0.25">
      <c r="A803" s="23" t="s">
        <v>1186</v>
      </c>
      <c r="B803" s="5" t="s">
        <v>2</v>
      </c>
      <c r="C803" s="23" t="s">
        <v>3</v>
      </c>
      <c r="D803" s="23" t="s">
        <v>4</v>
      </c>
      <c r="E803" s="6" t="s">
        <v>5</v>
      </c>
      <c r="F803" s="5" t="s">
        <v>6</v>
      </c>
      <c r="G803" s="5" t="s">
        <v>7</v>
      </c>
      <c r="H803" s="5" t="s">
        <v>8</v>
      </c>
      <c r="J803"/>
      <c r="K803"/>
      <c r="L803"/>
      <c r="M803"/>
      <c r="N803"/>
      <c r="O803"/>
    </row>
    <row r="804" spans="1:15" ht="52.05" customHeight="1" x14ac:dyDescent="0.25">
      <c r="A804" s="24" t="s">
        <v>9</v>
      </c>
      <c r="B804" s="7" t="s">
        <v>386</v>
      </c>
      <c r="C804" s="24" t="s">
        <v>10</v>
      </c>
      <c r="D804" s="24" t="s">
        <v>387</v>
      </c>
      <c r="E804" s="8" t="s">
        <v>11</v>
      </c>
      <c r="F804" s="9">
        <v>1</v>
      </c>
      <c r="G804" s="10">
        <v>9.35</v>
      </c>
      <c r="H804" s="10">
        <f>SUM(H805:H807)</f>
        <v>9.35</v>
      </c>
      <c r="J804"/>
      <c r="K804"/>
      <c r="L804"/>
      <c r="M804"/>
      <c r="N804"/>
      <c r="O804"/>
    </row>
    <row r="805" spans="1:15" ht="39" customHeight="1" x14ac:dyDescent="0.25">
      <c r="A805" s="25" t="s">
        <v>12</v>
      </c>
      <c r="B805" s="11" t="s">
        <v>388</v>
      </c>
      <c r="C805" s="25" t="s">
        <v>10</v>
      </c>
      <c r="D805" s="25" t="s">
        <v>389</v>
      </c>
      <c r="E805" s="12" t="s">
        <v>30</v>
      </c>
      <c r="F805" s="13">
        <v>3.7000000000000002E-3</v>
      </c>
      <c r="G805" s="1">
        <v>592.98</v>
      </c>
      <c r="H805" s="1">
        <f t="shared" ref="H805:H807" si="84">TRUNC(F805*G805,2)</f>
        <v>2.19</v>
      </c>
      <c r="J805"/>
      <c r="K805"/>
      <c r="L805"/>
      <c r="M805"/>
      <c r="N805"/>
      <c r="O805"/>
    </row>
    <row r="806" spans="1:15" ht="24" customHeight="1" x14ac:dyDescent="0.25">
      <c r="A806" s="25" t="s">
        <v>12</v>
      </c>
      <c r="B806" s="11" t="s">
        <v>240</v>
      </c>
      <c r="C806" s="25" t="s">
        <v>10</v>
      </c>
      <c r="D806" s="25" t="s">
        <v>241</v>
      </c>
      <c r="E806" s="12" t="s">
        <v>15</v>
      </c>
      <c r="F806" s="13">
        <v>0.1724</v>
      </c>
      <c r="G806" s="1">
        <v>33.51</v>
      </c>
      <c r="H806" s="1">
        <f t="shared" si="84"/>
        <v>5.77</v>
      </c>
      <c r="J806"/>
      <c r="K806"/>
      <c r="L806"/>
      <c r="M806"/>
      <c r="N806"/>
      <c r="O806"/>
    </row>
    <row r="807" spans="1:15" ht="24" customHeight="1" thickBot="1" x14ac:dyDescent="0.3">
      <c r="A807" s="25" t="s">
        <v>12</v>
      </c>
      <c r="B807" s="11" t="s">
        <v>13</v>
      </c>
      <c r="C807" s="25" t="s">
        <v>10</v>
      </c>
      <c r="D807" s="25" t="s">
        <v>14</v>
      </c>
      <c r="E807" s="12" t="s">
        <v>15</v>
      </c>
      <c r="F807" s="13">
        <v>5.7500000000000002E-2</v>
      </c>
      <c r="G807" s="1">
        <v>24.33</v>
      </c>
      <c r="H807" s="1">
        <f t="shared" si="84"/>
        <v>1.39</v>
      </c>
      <c r="J807"/>
      <c r="K807"/>
      <c r="L807"/>
      <c r="M807"/>
      <c r="N807"/>
      <c r="O807"/>
    </row>
    <row r="808" spans="1:15" ht="1.05" customHeight="1" thickTop="1" x14ac:dyDescent="0.25">
      <c r="A808" s="27"/>
      <c r="B808" s="27"/>
      <c r="C808" s="27"/>
      <c r="D808" s="27"/>
      <c r="E808" s="27"/>
      <c r="F808" s="27"/>
      <c r="G808" s="27"/>
      <c r="H808" s="27"/>
      <c r="J808"/>
      <c r="K808"/>
      <c r="L808"/>
      <c r="M808"/>
      <c r="N808"/>
      <c r="O808"/>
    </row>
    <row r="809" spans="1:15" s="35" customFormat="1" ht="24" customHeight="1" x14ac:dyDescent="0.25">
      <c r="A809" s="30" t="s">
        <v>1187</v>
      </c>
      <c r="B809" s="30"/>
      <c r="C809" s="30"/>
      <c r="D809" s="30" t="s">
        <v>390</v>
      </c>
      <c r="E809" s="30"/>
      <c r="F809" s="3"/>
      <c r="G809" s="30"/>
      <c r="H809" s="4"/>
      <c r="J809"/>
      <c r="K809"/>
      <c r="L809"/>
      <c r="M809"/>
      <c r="N809"/>
      <c r="O809"/>
    </row>
    <row r="810" spans="1:15" s="35" customFormat="1" ht="18" customHeight="1" x14ac:dyDescent="0.25">
      <c r="A810" s="23" t="s">
        <v>1188</v>
      </c>
      <c r="B810" s="5" t="s">
        <v>2</v>
      </c>
      <c r="C810" s="23" t="s">
        <v>3</v>
      </c>
      <c r="D810" s="23" t="s">
        <v>4</v>
      </c>
      <c r="E810" s="6" t="s">
        <v>5</v>
      </c>
      <c r="F810" s="5" t="s">
        <v>6</v>
      </c>
      <c r="G810" s="5" t="s">
        <v>7</v>
      </c>
      <c r="H810" s="5" t="s">
        <v>8</v>
      </c>
      <c r="J810"/>
      <c r="K810"/>
      <c r="L810"/>
      <c r="M810"/>
      <c r="N810"/>
      <c r="O810"/>
    </row>
    <row r="811" spans="1:15" ht="52.05" customHeight="1" x14ac:dyDescent="0.25">
      <c r="A811" s="24" t="s">
        <v>9</v>
      </c>
      <c r="B811" s="7">
        <v>87269</v>
      </c>
      <c r="C811" s="24" t="s">
        <v>10</v>
      </c>
      <c r="D811" s="24" t="s">
        <v>391</v>
      </c>
      <c r="E811" s="8" t="s">
        <v>11</v>
      </c>
      <c r="F811" s="9">
        <v>1</v>
      </c>
      <c r="G811" s="10">
        <v>63.07</v>
      </c>
      <c r="H811" s="10">
        <f>SUM(H812:H816)</f>
        <v>63.07</v>
      </c>
      <c r="J811"/>
      <c r="K811"/>
      <c r="L811"/>
      <c r="M811"/>
      <c r="N811"/>
      <c r="O811"/>
    </row>
    <row r="812" spans="1:15" ht="25.95" customHeight="1" x14ac:dyDescent="0.25">
      <c r="A812" s="25" t="s">
        <v>12</v>
      </c>
      <c r="B812" s="11" t="s">
        <v>232</v>
      </c>
      <c r="C812" s="25" t="s">
        <v>10</v>
      </c>
      <c r="D812" s="25" t="s">
        <v>233</v>
      </c>
      <c r="E812" s="12" t="s">
        <v>15</v>
      </c>
      <c r="F812" s="13">
        <v>0.64880000000000004</v>
      </c>
      <c r="G812" s="1">
        <v>33.33</v>
      </c>
      <c r="H812" s="1">
        <f t="shared" ref="H812:H816" si="85">TRUNC(F812*G812,2)</f>
        <v>21.62</v>
      </c>
      <c r="J812"/>
      <c r="K812"/>
      <c r="L812"/>
      <c r="M812"/>
      <c r="N812"/>
      <c r="O812"/>
    </row>
    <row r="813" spans="1:15" ht="24" customHeight="1" x14ac:dyDescent="0.25">
      <c r="A813" s="25" t="s">
        <v>12</v>
      </c>
      <c r="B813" s="11" t="s">
        <v>13</v>
      </c>
      <c r="C813" s="25" t="s">
        <v>10</v>
      </c>
      <c r="D813" s="25" t="s">
        <v>14</v>
      </c>
      <c r="E813" s="12" t="s">
        <v>15</v>
      </c>
      <c r="F813" s="13">
        <v>0.3004</v>
      </c>
      <c r="G813" s="1">
        <v>24.33</v>
      </c>
      <c r="H813" s="1">
        <f t="shared" si="85"/>
        <v>7.3</v>
      </c>
      <c r="J813"/>
      <c r="K813"/>
      <c r="L813"/>
      <c r="M813"/>
      <c r="N813"/>
      <c r="O813"/>
    </row>
    <row r="814" spans="1:15" ht="25.95" customHeight="1" x14ac:dyDescent="0.25">
      <c r="A814" s="28" t="s">
        <v>32</v>
      </c>
      <c r="B814" s="14">
        <v>536</v>
      </c>
      <c r="C814" s="28" t="s">
        <v>10</v>
      </c>
      <c r="D814" s="28" t="s">
        <v>392</v>
      </c>
      <c r="E814" s="15" t="s">
        <v>11</v>
      </c>
      <c r="F814" s="16">
        <v>1.0725</v>
      </c>
      <c r="G814" s="2">
        <v>27.67</v>
      </c>
      <c r="H814" s="2">
        <f t="shared" si="85"/>
        <v>29.67</v>
      </c>
      <c r="J814"/>
      <c r="K814"/>
      <c r="L814"/>
      <c r="M814"/>
      <c r="N814"/>
      <c r="O814"/>
    </row>
    <row r="815" spans="1:15" ht="24" customHeight="1" x14ac:dyDescent="0.25">
      <c r="A815" s="28" t="s">
        <v>32</v>
      </c>
      <c r="B815" s="14">
        <v>1381</v>
      </c>
      <c r="C815" s="28" t="s">
        <v>10</v>
      </c>
      <c r="D815" s="28" t="s">
        <v>393</v>
      </c>
      <c r="E815" s="15" t="s">
        <v>34</v>
      </c>
      <c r="F815" s="16">
        <v>4.91</v>
      </c>
      <c r="G815" s="2">
        <v>0.68</v>
      </c>
      <c r="H815" s="2">
        <f t="shared" si="85"/>
        <v>3.33</v>
      </c>
      <c r="J815"/>
      <c r="K815"/>
      <c r="L815"/>
      <c r="M815"/>
      <c r="N815"/>
      <c r="O815"/>
    </row>
    <row r="816" spans="1:15" ht="24" customHeight="1" thickBot="1" x14ac:dyDescent="0.3">
      <c r="A816" s="28" t="s">
        <v>32</v>
      </c>
      <c r="B816" s="14">
        <v>34357</v>
      </c>
      <c r="C816" s="28" t="s">
        <v>10</v>
      </c>
      <c r="D816" s="28" t="s">
        <v>394</v>
      </c>
      <c r="E816" s="15" t="s">
        <v>34</v>
      </c>
      <c r="F816" s="16">
        <v>0.28999999999999998</v>
      </c>
      <c r="G816" s="2">
        <v>3.99</v>
      </c>
      <c r="H816" s="2">
        <f t="shared" si="85"/>
        <v>1.1499999999999999</v>
      </c>
      <c r="J816"/>
      <c r="K816"/>
      <c r="L816"/>
      <c r="M816"/>
      <c r="N816"/>
      <c r="O816"/>
    </row>
    <row r="817" spans="1:15" ht="1.05" customHeight="1" thickTop="1" x14ac:dyDescent="0.25">
      <c r="A817" s="27"/>
      <c r="B817" s="27"/>
      <c r="C817" s="27"/>
      <c r="D817" s="27"/>
      <c r="E817" s="27"/>
      <c r="F817" s="27"/>
      <c r="G817" s="27"/>
      <c r="H817" s="27"/>
      <c r="J817"/>
      <c r="K817"/>
      <c r="L817"/>
      <c r="M817"/>
      <c r="N817"/>
      <c r="O817"/>
    </row>
    <row r="818" spans="1:15" s="35" customFormat="1" ht="24" customHeight="1" x14ac:dyDescent="0.25">
      <c r="A818" s="30" t="s">
        <v>1189</v>
      </c>
      <c r="B818" s="30"/>
      <c r="C818" s="30"/>
      <c r="D818" s="30" t="s">
        <v>395</v>
      </c>
      <c r="E818" s="30"/>
      <c r="F818" s="3"/>
      <c r="G818" s="30"/>
      <c r="H818" s="4"/>
      <c r="J818"/>
      <c r="K818"/>
      <c r="L818"/>
      <c r="M818"/>
      <c r="N818"/>
      <c r="O818"/>
    </row>
    <row r="819" spans="1:15" s="35" customFormat="1" ht="18" customHeight="1" x14ac:dyDescent="0.25">
      <c r="A819" s="23" t="s">
        <v>1190</v>
      </c>
      <c r="B819" s="5" t="s">
        <v>2</v>
      </c>
      <c r="C819" s="23" t="s">
        <v>3</v>
      </c>
      <c r="D819" s="23" t="s">
        <v>4</v>
      </c>
      <c r="E819" s="6" t="s">
        <v>5</v>
      </c>
      <c r="F819" s="5" t="s">
        <v>6</v>
      </c>
      <c r="G819" s="5" t="s">
        <v>7</v>
      </c>
      <c r="H819" s="5" t="s">
        <v>8</v>
      </c>
      <c r="J819"/>
      <c r="K819"/>
      <c r="L819"/>
      <c r="M819"/>
      <c r="N819"/>
      <c r="O819"/>
    </row>
    <row r="820" spans="1:15" ht="39" customHeight="1" x14ac:dyDescent="0.25">
      <c r="A820" s="24" t="s">
        <v>9</v>
      </c>
      <c r="B820" s="7" t="s">
        <v>396</v>
      </c>
      <c r="C820" s="24" t="s">
        <v>10</v>
      </c>
      <c r="D820" s="24" t="s">
        <v>397</v>
      </c>
      <c r="E820" s="8" t="s">
        <v>11</v>
      </c>
      <c r="F820" s="9">
        <v>1</v>
      </c>
      <c r="G820" s="10">
        <v>106.64</v>
      </c>
      <c r="H820" s="10">
        <f>SUM(H821:H825)</f>
        <v>106.64</v>
      </c>
      <c r="J820"/>
      <c r="K820"/>
      <c r="L820"/>
      <c r="M820"/>
      <c r="N820"/>
      <c r="O820"/>
    </row>
    <row r="821" spans="1:15" ht="25.95" customHeight="1" x14ac:dyDescent="0.25">
      <c r="A821" s="25" t="s">
        <v>12</v>
      </c>
      <c r="B821" s="11" t="s">
        <v>232</v>
      </c>
      <c r="C821" s="25" t="s">
        <v>10</v>
      </c>
      <c r="D821" s="25" t="s">
        <v>233</v>
      </c>
      <c r="E821" s="12" t="s">
        <v>15</v>
      </c>
      <c r="F821" s="13">
        <v>0.52029999999999998</v>
      </c>
      <c r="G821" s="1">
        <v>33.33</v>
      </c>
      <c r="H821" s="1">
        <f t="shared" ref="H821:H825" si="86">TRUNC(F821*G821,2)</f>
        <v>17.34</v>
      </c>
      <c r="J821"/>
      <c r="K821"/>
      <c r="L821"/>
      <c r="M821"/>
      <c r="N821"/>
      <c r="O821"/>
    </row>
    <row r="822" spans="1:15" ht="24" customHeight="1" x14ac:dyDescent="0.25">
      <c r="A822" s="25" t="s">
        <v>12</v>
      </c>
      <c r="B822" s="11" t="s">
        <v>13</v>
      </c>
      <c r="C822" s="25" t="s">
        <v>10</v>
      </c>
      <c r="D822" s="25" t="s">
        <v>14</v>
      </c>
      <c r="E822" s="12" t="s">
        <v>15</v>
      </c>
      <c r="F822" s="13">
        <v>0.16739999999999999</v>
      </c>
      <c r="G822" s="1">
        <v>24.33</v>
      </c>
      <c r="H822" s="1">
        <f t="shared" si="86"/>
        <v>4.07</v>
      </c>
      <c r="J822"/>
      <c r="K822"/>
      <c r="L822"/>
      <c r="M822"/>
      <c r="N822"/>
      <c r="O822"/>
    </row>
    <row r="823" spans="1:15" ht="24" customHeight="1" x14ac:dyDescent="0.25">
      <c r="A823" s="28" t="s">
        <v>32</v>
      </c>
      <c r="B823" s="14">
        <v>34357</v>
      </c>
      <c r="C823" s="28" t="s">
        <v>10</v>
      </c>
      <c r="D823" s="28" t="s">
        <v>394</v>
      </c>
      <c r="E823" s="15" t="s">
        <v>34</v>
      </c>
      <c r="F823" s="16">
        <v>0.14099999999999999</v>
      </c>
      <c r="G823" s="2">
        <v>3.99</v>
      </c>
      <c r="H823" s="2">
        <f t="shared" si="86"/>
        <v>0.56000000000000005</v>
      </c>
      <c r="J823"/>
      <c r="K823"/>
      <c r="L823"/>
      <c r="M823"/>
      <c r="N823"/>
      <c r="O823"/>
    </row>
    <row r="824" spans="1:15" ht="24" customHeight="1" x14ac:dyDescent="0.25">
      <c r="A824" s="28" t="s">
        <v>32</v>
      </c>
      <c r="B824" s="14">
        <v>37595</v>
      </c>
      <c r="C824" s="28" t="s">
        <v>10</v>
      </c>
      <c r="D824" s="28" t="s">
        <v>399</v>
      </c>
      <c r="E824" s="15" t="s">
        <v>34</v>
      </c>
      <c r="F824" s="16">
        <v>9.1300000000000008</v>
      </c>
      <c r="G824" s="2">
        <v>2.09</v>
      </c>
      <c r="H824" s="2">
        <f t="shared" si="86"/>
        <v>19.079999999999998</v>
      </c>
      <c r="J824"/>
      <c r="K824"/>
      <c r="L824"/>
      <c r="M824"/>
      <c r="N824"/>
      <c r="O824"/>
    </row>
    <row r="825" spans="1:15" ht="25.95" customHeight="1" thickBot="1" x14ac:dyDescent="0.3">
      <c r="A825" s="28" t="s">
        <v>32</v>
      </c>
      <c r="B825" s="14">
        <v>38195</v>
      </c>
      <c r="C825" s="28" t="s">
        <v>10</v>
      </c>
      <c r="D825" s="28" t="s">
        <v>400</v>
      </c>
      <c r="E825" s="15" t="s">
        <v>11</v>
      </c>
      <c r="F825" s="16">
        <v>1.069</v>
      </c>
      <c r="G825" s="2">
        <v>61.36</v>
      </c>
      <c r="H825" s="2">
        <f t="shared" si="86"/>
        <v>65.59</v>
      </c>
      <c r="J825"/>
      <c r="K825"/>
      <c r="L825"/>
      <c r="M825"/>
      <c r="N825"/>
      <c r="O825"/>
    </row>
    <row r="826" spans="1:15" ht="1.05" customHeight="1" thickTop="1" x14ac:dyDescent="0.25">
      <c r="A826" s="27"/>
      <c r="B826" s="27"/>
      <c r="C826" s="27"/>
      <c r="D826" s="27"/>
      <c r="E826" s="27"/>
      <c r="F826" s="27"/>
      <c r="G826" s="27"/>
      <c r="H826" s="27"/>
      <c r="J826"/>
      <c r="K826"/>
      <c r="L826"/>
      <c r="M826"/>
      <c r="N826"/>
      <c r="O826"/>
    </row>
    <row r="827" spans="1:15" s="35" customFormat="1" ht="18" customHeight="1" x14ac:dyDescent="0.25">
      <c r="A827" s="23" t="s">
        <v>1191</v>
      </c>
      <c r="B827" s="5" t="s">
        <v>2</v>
      </c>
      <c r="C827" s="23" t="s">
        <v>3</v>
      </c>
      <c r="D827" s="23" t="s">
        <v>4</v>
      </c>
      <c r="E827" s="6" t="s">
        <v>5</v>
      </c>
      <c r="F827" s="5" t="s">
        <v>6</v>
      </c>
      <c r="G827" s="5" t="s">
        <v>7</v>
      </c>
      <c r="H827" s="5" t="s">
        <v>8</v>
      </c>
      <c r="J827"/>
      <c r="K827"/>
      <c r="L827"/>
      <c r="M827"/>
      <c r="N827"/>
      <c r="O827"/>
    </row>
    <row r="828" spans="1:15" ht="39" customHeight="1" x14ac:dyDescent="0.25">
      <c r="A828" s="24" t="s">
        <v>9</v>
      </c>
      <c r="B828" s="7" t="s">
        <v>401</v>
      </c>
      <c r="C828" s="24" t="s">
        <v>10</v>
      </c>
      <c r="D828" s="24" t="s">
        <v>402</v>
      </c>
      <c r="E828" s="8" t="s">
        <v>11</v>
      </c>
      <c r="F828" s="9">
        <v>1</v>
      </c>
      <c r="G828" s="10">
        <v>118.11</v>
      </c>
      <c r="H828" s="10">
        <f>SUM(H829:H833)</f>
        <v>118.10999999999999</v>
      </c>
      <c r="J828"/>
      <c r="K828"/>
      <c r="L828"/>
      <c r="M828"/>
      <c r="N828"/>
      <c r="O828"/>
    </row>
    <row r="829" spans="1:15" ht="25.95" customHeight="1" x14ac:dyDescent="0.25">
      <c r="A829" s="25" t="s">
        <v>12</v>
      </c>
      <c r="B829" s="11" t="s">
        <v>232</v>
      </c>
      <c r="C829" s="25" t="s">
        <v>10</v>
      </c>
      <c r="D829" s="25" t="s">
        <v>233</v>
      </c>
      <c r="E829" s="12" t="s">
        <v>15</v>
      </c>
      <c r="F829" s="13">
        <v>0.80379999999999996</v>
      </c>
      <c r="G829" s="1">
        <v>33.33</v>
      </c>
      <c r="H829" s="1">
        <f t="shared" ref="H829:H833" si="87">TRUNC(F829*G829,2)</f>
        <v>26.79</v>
      </c>
      <c r="J829"/>
      <c r="K829"/>
      <c r="L829"/>
      <c r="M829"/>
      <c r="N829"/>
      <c r="O829"/>
    </row>
    <row r="830" spans="1:15" ht="24" customHeight="1" x14ac:dyDescent="0.25">
      <c r="A830" s="25" t="s">
        <v>12</v>
      </c>
      <c r="B830" s="11" t="s">
        <v>13</v>
      </c>
      <c r="C830" s="25" t="s">
        <v>10</v>
      </c>
      <c r="D830" s="25" t="s">
        <v>14</v>
      </c>
      <c r="E830" s="12" t="s">
        <v>15</v>
      </c>
      <c r="F830" s="13">
        <v>0.2064</v>
      </c>
      <c r="G830" s="1">
        <v>24.33</v>
      </c>
      <c r="H830" s="1">
        <f t="shared" si="87"/>
        <v>5.0199999999999996</v>
      </c>
      <c r="J830"/>
      <c r="K830"/>
      <c r="L830"/>
      <c r="M830"/>
      <c r="N830"/>
      <c r="O830"/>
    </row>
    <row r="831" spans="1:15" ht="24" customHeight="1" x14ac:dyDescent="0.25">
      <c r="A831" s="28" t="s">
        <v>32</v>
      </c>
      <c r="B831" s="14">
        <v>34357</v>
      </c>
      <c r="C831" s="28" t="s">
        <v>10</v>
      </c>
      <c r="D831" s="28" t="s">
        <v>394</v>
      </c>
      <c r="E831" s="15" t="s">
        <v>34</v>
      </c>
      <c r="F831" s="16">
        <v>0.14099999999999999</v>
      </c>
      <c r="G831" s="2">
        <v>3.99</v>
      </c>
      <c r="H831" s="2">
        <f t="shared" si="87"/>
        <v>0.56000000000000005</v>
      </c>
      <c r="J831"/>
      <c r="K831"/>
      <c r="L831"/>
      <c r="M831"/>
      <c r="N831"/>
      <c r="O831"/>
    </row>
    <row r="832" spans="1:15" ht="24" customHeight="1" x14ac:dyDescent="0.25">
      <c r="A832" s="28" t="s">
        <v>32</v>
      </c>
      <c r="B832" s="14" t="s">
        <v>398</v>
      </c>
      <c r="C832" s="28" t="s">
        <v>10</v>
      </c>
      <c r="D832" s="28" t="s">
        <v>399</v>
      </c>
      <c r="E832" s="15" t="s">
        <v>34</v>
      </c>
      <c r="F832" s="16">
        <v>9.1300000000000008</v>
      </c>
      <c r="G832" s="2">
        <v>2.09</v>
      </c>
      <c r="H832" s="2">
        <f t="shared" si="87"/>
        <v>19.079999999999998</v>
      </c>
      <c r="J832"/>
      <c r="K832"/>
      <c r="L832"/>
      <c r="M832"/>
      <c r="N832"/>
      <c r="O832"/>
    </row>
    <row r="833" spans="1:15" ht="25.95" customHeight="1" thickBot="1" x14ac:dyDescent="0.3">
      <c r="A833" s="28" t="s">
        <v>32</v>
      </c>
      <c r="B833" s="14">
        <v>38195</v>
      </c>
      <c r="C833" s="28" t="s">
        <v>10</v>
      </c>
      <c r="D833" s="28" t="s">
        <v>400</v>
      </c>
      <c r="E833" s="15" t="s">
        <v>11</v>
      </c>
      <c r="F833" s="16">
        <v>1.0864</v>
      </c>
      <c r="G833" s="2">
        <v>61.36</v>
      </c>
      <c r="H833" s="2">
        <f t="shared" si="87"/>
        <v>66.66</v>
      </c>
      <c r="J833"/>
      <c r="K833"/>
      <c r="L833"/>
      <c r="M833"/>
      <c r="N833"/>
      <c r="O833"/>
    </row>
    <row r="834" spans="1:15" ht="1.05" customHeight="1" thickTop="1" x14ac:dyDescent="0.25">
      <c r="A834" s="27"/>
      <c r="B834" s="27"/>
      <c r="C834" s="27"/>
      <c r="D834" s="27"/>
      <c r="E834" s="27"/>
      <c r="F834" s="27"/>
      <c r="G834" s="27"/>
      <c r="H834" s="27"/>
      <c r="J834"/>
      <c r="K834"/>
      <c r="L834"/>
      <c r="M834"/>
      <c r="N834"/>
      <c r="O834"/>
    </row>
    <row r="835" spans="1:15" s="35" customFormat="1" ht="18" customHeight="1" x14ac:dyDescent="0.25">
      <c r="A835" s="23" t="s">
        <v>1192</v>
      </c>
      <c r="B835" s="5" t="s">
        <v>2</v>
      </c>
      <c r="C835" s="23" t="s">
        <v>3</v>
      </c>
      <c r="D835" s="23" t="s">
        <v>4</v>
      </c>
      <c r="E835" s="6" t="s">
        <v>5</v>
      </c>
      <c r="F835" s="5" t="s">
        <v>6</v>
      </c>
      <c r="G835" s="5" t="s">
        <v>7</v>
      </c>
      <c r="H835" s="5" t="s">
        <v>8</v>
      </c>
      <c r="J835"/>
      <c r="K835"/>
      <c r="L835"/>
      <c r="M835"/>
      <c r="N835"/>
      <c r="O835"/>
    </row>
    <row r="836" spans="1:15" ht="39" customHeight="1" x14ac:dyDescent="0.25">
      <c r="A836" s="24" t="s">
        <v>9</v>
      </c>
      <c r="B836" s="7" t="s">
        <v>403</v>
      </c>
      <c r="C836" s="24" t="s">
        <v>10</v>
      </c>
      <c r="D836" s="24" t="s">
        <v>404</v>
      </c>
      <c r="E836" s="8" t="s">
        <v>11</v>
      </c>
      <c r="F836" s="9">
        <v>1</v>
      </c>
      <c r="G836" s="10">
        <v>132.29</v>
      </c>
      <c r="H836" s="10">
        <f>SUM(H837:H841)</f>
        <v>132.29</v>
      </c>
      <c r="J836"/>
      <c r="K836"/>
      <c r="L836"/>
      <c r="M836"/>
      <c r="N836"/>
      <c r="O836"/>
    </row>
    <row r="837" spans="1:15" ht="25.95" customHeight="1" x14ac:dyDescent="0.25">
      <c r="A837" s="25" t="s">
        <v>12</v>
      </c>
      <c r="B837" s="11" t="s">
        <v>232</v>
      </c>
      <c r="C837" s="25" t="s">
        <v>10</v>
      </c>
      <c r="D837" s="25" t="s">
        <v>233</v>
      </c>
      <c r="E837" s="12" t="s">
        <v>15</v>
      </c>
      <c r="F837" s="13">
        <v>1.1135999999999999</v>
      </c>
      <c r="G837" s="1">
        <v>33.33</v>
      </c>
      <c r="H837" s="1">
        <f t="shared" ref="H837:H841" si="88">TRUNC(F837*G837,2)</f>
        <v>37.11</v>
      </c>
      <c r="J837"/>
      <c r="K837"/>
      <c r="L837"/>
      <c r="M837"/>
      <c r="N837"/>
      <c r="O837"/>
    </row>
    <row r="838" spans="1:15" ht="24" customHeight="1" x14ac:dyDescent="0.25">
      <c r="A838" s="25" t="s">
        <v>12</v>
      </c>
      <c r="B838" s="11" t="s">
        <v>13</v>
      </c>
      <c r="C838" s="25" t="s">
        <v>10</v>
      </c>
      <c r="D838" s="25" t="s">
        <v>14</v>
      </c>
      <c r="E838" s="12" t="s">
        <v>15</v>
      </c>
      <c r="F838" s="13">
        <v>0.249</v>
      </c>
      <c r="G838" s="1">
        <v>24.33</v>
      </c>
      <c r="H838" s="1">
        <f t="shared" si="88"/>
        <v>6.05</v>
      </c>
      <c r="J838"/>
      <c r="K838"/>
      <c r="L838"/>
      <c r="M838"/>
      <c r="N838"/>
      <c r="O838"/>
    </row>
    <row r="839" spans="1:15" ht="24" customHeight="1" x14ac:dyDescent="0.25">
      <c r="A839" s="28" t="s">
        <v>32</v>
      </c>
      <c r="B839" s="14">
        <v>34357</v>
      </c>
      <c r="C839" s="28" t="s">
        <v>10</v>
      </c>
      <c r="D839" s="28" t="s">
        <v>394</v>
      </c>
      <c r="E839" s="15" t="s">
        <v>34</v>
      </c>
      <c r="F839" s="16">
        <v>0.14099999999999999</v>
      </c>
      <c r="G839" s="2">
        <v>3.99</v>
      </c>
      <c r="H839" s="2">
        <f t="shared" si="88"/>
        <v>0.56000000000000005</v>
      </c>
      <c r="J839"/>
      <c r="K839"/>
      <c r="L839"/>
      <c r="M839"/>
      <c r="N839"/>
      <c r="O839"/>
    </row>
    <row r="840" spans="1:15" ht="24" customHeight="1" x14ac:dyDescent="0.25">
      <c r="A840" s="28" t="s">
        <v>32</v>
      </c>
      <c r="B840" s="14">
        <v>37595</v>
      </c>
      <c r="C840" s="28" t="s">
        <v>10</v>
      </c>
      <c r="D840" s="28" t="s">
        <v>399</v>
      </c>
      <c r="E840" s="15" t="s">
        <v>34</v>
      </c>
      <c r="F840" s="16">
        <v>9.1300000000000008</v>
      </c>
      <c r="G840" s="2">
        <v>2.09</v>
      </c>
      <c r="H840" s="2">
        <f t="shared" si="88"/>
        <v>19.079999999999998</v>
      </c>
      <c r="J840"/>
      <c r="K840"/>
      <c r="L840"/>
      <c r="M840"/>
      <c r="N840"/>
      <c r="O840"/>
    </row>
    <row r="841" spans="1:15" ht="25.95" customHeight="1" thickBot="1" x14ac:dyDescent="0.3">
      <c r="A841" s="28" t="s">
        <v>32</v>
      </c>
      <c r="B841" s="14">
        <v>38195</v>
      </c>
      <c r="C841" s="28" t="s">
        <v>10</v>
      </c>
      <c r="D841" s="28" t="s">
        <v>400</v>
      </c>
      <c r="E841" s="15" t="s">
        <v>11</v>
      </c>
      <c r="F841" s="16">
        <v>1.1326400000000001</v>
      </c>
      <c r="G841" s="2">
        <v>61.36</v>
      </c>
      <c r="H841" s="2">
        <f t="shared" si="88"/>
        <v>69.489999999999995</v>
      </c>
      <c r="J841"/>
      <c r="K841"/>
      <c r="L841"/>
      <c r="M841"/>
      <c r="N841"/>
      <c r="O841"/>
    </row>
    <row r="842" spans="1:15" ht="1.05" customHeight="1" thickTop="1" x14ac:dyDescent="0.25">
      <c r="A842" s="27"/>
      <c r="B842" s="27"/>
      <c r="C842" s="27"/>
      <c r="D842" s="27"/>
      <c r="E842" s="27"/>
      <c r="F842" s="27"/>
      <c r="G842" s="27"/>
      <c r="H842" s="27"/>
      <c r="J842"/>
      <c r="K842"/>
      <c r="L842"/>
      <c r="M842"/>
      <c r="N842"/>
      <c r="O842"/>
    </row>
    <row r="843" spans="1:15" s="35" customFormat="1" ht="24" customHeight="1" x14ac:dyDescent="0.25">
      <c r="A843" s="30" t="s">
        <v>1193</v>
      </c>
      <c r="B843" s="30"/>
      <c r="C843" s="30"/>
      <c r="D843" s="30" t="s">
        <v>264</v>
      </c>
      <c r="E843" s="30"/>
      <c r="F843" s="3"/>
      <c r="G843" s="30"/>
      <c r="H843" s="4"/>
      <c r="J843"/>
      <c r="K843"/>
      <c r="L843"/>
      <c r="M843"/>
      <c r="N843"/>
      <c r="O843"/>
    </row>
    <row r="844" spans="1:15" s="35" customFormat="1" ht="18" customHeight="1" x14ac:dyDescent="0.25">
      <c r="A844" s="23" t="s">
        <v>1194</v>
      </c>
      <c r="B844" s="5" t="s">
        <v>2</v>
      </c>
      <c r="C844" s="23" t="s">
        <v>3</v>
      </c>
      <c r="D844" s="23" t="s">
        <v>4</v>
      </c>
      <c r="E844" s="6" t="s">
        <v>5</v>
      </c>
      <c r="F844" s="5" t="s">
        <v>6</v>
      </c>
      <c r="G844" s="5" t="s">
        <v>7</v>
      </c>
      <c r="H844" s="5" t="s">
        <v>8</v>
      </c>
      <c r="J844"/>
      <c r="K844"/>
      <c r="L844"/>
      <c r="M844"/>
      <c r="N844"/>
      <c r="O844"/>
    </row>
    <row r="845" spans="1:15" ht="39" customHeight="1" x14ac:dyDescent="0.25">
      <c r="A845" s="24" t="s">
        <v>9</v>
      </c>
      <c r="B845" s="7" t="s">
        <v>403</v>
      </c>
      <c r="C845" s="24" t="s">
        <v>10</v>
      </c>
      <c r="D845" s="24" t="s">
        <v>404</v>
      </c>
      <c r="E845" s="8" t="s">
        <v>11</v>
      </c>
      <c r="F845" s="9">
        <v>1</v>
      </c>
      <c r="G845" s="10">
        <v>132.29</v>
      </c>
      <c r="H845" s="10">
        <f>SUM(H846:H850)</f>
        <v>132.29</v>
      </c>
      <c r="J845"/>
      <c r="K845"/>
      <c r="L845"/>
      <c r="M845"/>
      <c r="N845"/>
      <c r="O845"/>
    </row>
    <row r="846" spans="1:15" ht="25.95" customHeight="1" x14ac:dyDescent="0.25">
      <c r="A846" s="25" t="s">
        <v>12</v>
      </c>
      <c r="B846" s="11" t="s">
        <v>232</v>
      </c>
      <c r="C846" s="25" t="s">
        <v>10</v>
      </c>
      <c r="D846" s="25" t="s">
        <v>233</v>
      </c>
      <c r="E846" s="12" t="s">
        <v>15</v>
      </c>
      <c r="F846" s="13">
        <v>1.1135999999999999</v>
      </c>
      <c r="G846" s="1">
        <v>33.33</v>
      </c>
      <c r="H846" s="1">
        <f t="shared" ref="H846:H850" si="89">TRUNC(F846*G846,2)</f>
        <v>37.11</v>
      </c>
      <c r="J846"/>
      <c r="K846"/>
      <c r="L846"/>
      <c r="M846"/>
      <c r="N846"/>
      <c r="O846"/>
    </row>
    <row r="847" spans="1:15" ht="24" customHeight="1" x14ac:dyDescent="0.25">
      <c r="A847" s="25" t="s">
        <v>12</v>
      </c>
      <c r="B847" s="11" t="s">
        <v>13</v>
      </c>
      <c r="C847" s="25" t="s">
        <v>10</v>
      </c>
      <c r="D847" s="25" t="s">
        <v>14</v>
      </c>
      <c r="E847" s="12" t="s">
        <v>15</v>
      </c>
      <c r="F847" s="13">
        <v>0.249</v>
      </c>
      <c r="G847" s="1">
        <v>24.33</v>
      </c>
      <c r="H847" s="1">
        <f t="shared" si="89"/>
        <v>6.05</v>
      </c>
      <c r="J847"/>
      <c r="K847"/>
      <c r="L847"/>
      <c r="M847"/>
      <c r="N847"/>
      <c r="O847"/>
    </row>
    <row r="848" spans="1:15" ht="24" customHeight="1" x14ac:dyDescent="0.25">
      <c r="A848" s="28" t="s">
        <v>32</v>
      </c>
      <c r="B848" s="14">
        <v>34357</v>
      </c>
      <c r="C848" s="28" t="s">
        <v>10</v>
      </c>
      <c r="D848" s="28" t="s">
        <v>394</v>
      </c>
      <c r="E848" s="15" t="s">
        <v>34</v>
      </c>
      <c r="F848" s="16">
        <v>0.14099999999999999</v>
      </c>
      <c r="G848" s="2">
        <v>3.99</v>
      </c>
      <c r="H848" s="2">
        <f t="shared" si="89"/>
        <v>0.56000000000000005</v>
      </c>
      <c r="J848"/>
      <c r="K848"/>
      <c r="L848"/>
      <c r="M848"/>
      <c r="N848"/>
      <c r="O848"/>
    </row>
    <row r="849" spans="1:15" ht="24" customHeight="1" x14ac:dyDescent="0.25">
      <c r="A849" s="28" t="s">
        <v>32</v>
      </c>
      <c r="B849" s="14">
        <v>37595</v>
      </c>
      <c r="C849" s="28" t="s">
        <v>10</v>
      </c>
      <c r="D849" s="28" t="s">
        <v>399</v>
      </c>
      <c r="E849" s="15" t="s">
        <v>34</v>
      </c>
      <c r="F849" s="16">
        <v>9.1300000000000008</v>
      </c>
      <c r="G849" s="2">
        <v>2.09</v>
      </c>
      <c r="H849" s="2">
        <f t="shared" si="89"/>
        <v>19.079999999999998</v>
      </c>
      <c r="J849"/>
      <c r="K849"/>
      <c r="L849"/>
      <c r="M849"/>
      <c r="N849"/>
      <c r="O849"/>
    </row>
    <row r="850" spans="1:15" ht="25.95" customHeight="1" thickBot="1" x14ac:dyDescent="0.3">
      <c r="A850" s="28" t="s">
        <v>32</v>
      </c>
      <c r="B850" s="14">
        <v>38195</v>
      </c>
      <c r="C850" s="28" t="s">
        <v>10</v>
      </c>
      <c r="D850" s="28" t="s">
        <v>400</v>
      </c>
      <c r="E850" s="15" t="s">
        <v>11</v>
      </c>
      <c r="F850" s="16">
        <v>1.1326400000000001</v>
      </c>
      <c r="G850" s="2">
        <v>61.36</v>
      </c>
      <c r="H850" s="2">
        <f t="shared" si="89"/>
        <v>69.489999999999995</v>
      </c>
      <c r="J850"/>
      <c r="K850"/>
      <c r="L850"/>
      <c r="M850"/>
      <c r="N850"/>
      <c r="O850"/>
    </row>
    <row r="851" spans="1:15" ht="1.05" customHeight="1" thickTop="1" x14ac:dyDescent="0.25">
      <c r="A851" s="27"/>
      <c r="B851" s="27"/>
      <c r="C851" s="27"/>
      <c r="D851" s="27"/>
      <c r="E851" s="27"/>
      <c r="F851" s="27"/>
      <c r="G851" s="27"/>
      <c r="H851" s="27"/>
      <c r="J851"/>
      <c r="K851"/>
      <c r="L851"/>
      <c r="M851"/>
      <c r="N851"/>
      <c r="O851"/>
    </row>
    <row r="852" spans="1:15" s="35" customFormat="1" ht="24" customHeight="1" x14ac:dyDescent="0.25">
      <c r="A852" s="30" t="s">
        <v>1195</v>
      </c>
      <c r="B852" s="30"/>
      <c r="C852" s="30"/>
      <c r="D852" s="30" t="s">
        <v>406</v>
      </c>
      <c r="E852" s="30"/>
      <c r="F852" s="3"/>
      <c r="G852" s="30"/>
      <c r="H852" s="4"/>
      <c r="J852"/>
      <c r="K852"/>
      <c r="L852"/>
      <c r="M852"/>
      <c r="N852"/>
      <c r="O852"/>
    </row>
    <row r="853" spans="1:15" s="35" customFormat="1" ht="24" customHeight="1" x14ac:dyDescent="0.25">
      <c r="A853" s="30" t="s">
        <v>1196</v>
      </c>
      <c r="B853" s="30"/>
      <c r="C853" s="30"/>
      <c r="D853" s="30" t="s">
        <v>382</v>
      </c>
      <c r="E853" s="30"/>
      <c r="F853" s="3"/>
      <c r="G853" s="30"/>
      <c r="H853" s="4"/>
      <c r="J853"/>
      <c r="K853"/>
      <c r="L853"/>
      <c r="M853"/>
      <c r="N853"/>
      <c r="O853"/>
    </row>
    <row r="854" spans="1:15" s="35" customFormat="1" ht="18" customHeight="1" x14ac:dyDescent="0.25">
      <c r="A854" s="23" t="s">
        <v>1197</v>
      </c>
      <c r="B854" s="5" t="s">
        <v>2</v>
      </c>
      <c r="C854" s="23" t="s">
        <v>3</v>
      </c>
      <c r="D854" s="23" t="s">
        <v>4</v>
      </c>
      <c r="E854" s="6" t="s">
        <v>5</v>
      </c>
      <c r="F854" s="5" t="s">
        <v>6</v>
      </c>
      <c r="G854" s="5" t="s">
        <v>7</v>
      </c>
      <c r="H854" s="5" t="s">
        <v>8</v>
      </c>
      <c r="J854"/>
      <c r="K854"/>
      <c r="L854"/>
      <c r="M854"/>
      <c r="N854"/>
      <c r="O854"/>
    </row>
    <row r="855" spans="1:15" ht="52.05" customHeight="1" x14ac:dyDescent="0.25">
      <c r="A855" s="24" t="s">
        <v>9</v>
      </c>
      <c r="B855" s="7" t="s">
        <v>383</v>
      </c>
      <c r="C855" s="24" t="s">
        <v>10</v>
      </c>
      <c r="D855" s="24" t="s">
        <v>384</v>
      </c>
      <c r="E855" s="8" t="s">
        <v>11</v>
      </c>
      <c r="F855" s="9">
        <v>1</v>
      </c>
      <c r="G855" s="10">
        <v>61.05</v>
      </c>
      <c r="H855" s="10">
        <f>SUM(H856:H859)</f>
        <v>61.04999999999999</v>
      </c>
      <c r="J855"/>
      <c r="K855"/>
      <c r="L855"/>
      <c r="M855"/>
      <c r="N855"/>
      <c r="O855"/>
    </row>
    <row r="856" spans="1:15" ht="52.05" customHeight="1" x14ac:dyDescent="0.25">
      <c r="A856" s="25" t="s">
        <v>12</v>
      </c>
      <c r="B856" s="11" t="s">
        <v>269</v>
      </c>
      <c r="C856" s="25" t="s">
        <v>10</v>
      </c>
      <c r="D856" s="25" t="s">
        <v>270</v>
      </c>
      <c r="E856" s="12" t="s">
        <v>30</v>
      </c>
      <c r="F856" s="13">
        <v>3.1399999999999997E-2</v>
      </c>
      <c r="G856" s="1">
        <v>617.35</v>
      </c>
      <c r="H856" s="1">
        <f t="shared" ref="H856:H859" si="90">TRUNC(F856*G856,2)</f>
        <v>19.38</v>
      </c>
      <c r="J856"/>
      <c r="K856"/>
      <c r="L856"/>
      <c r="M856"/>
      <c r="N856"/>
      <c r="O856"/>
    </row>
    <row r="857" spans="1:15" ht="24" customHeight="1" x14ac:dyDescent="0.25">
      <c r="A857" s="25" t="s">
        <v>12</v>
      </c>
      <c r="B857" s="11" t="s">
        <v>240</v>
      </c>
      <c r="C857" s="25" t="s">
        <v>10</v>
      </c>
      <c r="D857" s="25" t="s">
        <v>241</v>
      </c>
      <c r="E857" s="12" t="s">
        <v>15</v>
      </c>
      <c r="F857" s="13">
        <v>0.67900000000000005</v>
      </c>
      <c r="G857" s="1">
        <v>33.51</v>
      </c>
      <c r="H857" s="1">
        <f t="shared" si="90"/>
        <v>22.75</v>
      </c>
      <c r="J857"/>
      <c r="K857"/>
      <c r="L857"/>
      <c r="M857"/>
      <c r="N857"/>
      <c r="O857"/>
    </row>
    <row r="858" spans="1:15" ht="24" customHeight="1" x14ac:dyDescent="0.25">
      <c r="A858" s="25" t="s">
        <v>12</v>
      </c>
      <c r="B858" s="11" t="s">
        <v>13</v>
      </c>
      <c r="C858" s="25" t="s">
        <v>10</v>
      </c>
      <c r="D858" s="25" t="s">
        <v>14</v>
      </c>
      <c r="E858" s="12" t="s">
        <v>15</v>
      </c>
      <c r="F858" s="13">
        <v>0.67900000000000005</v>
      </c>
      <c r="G858" s="1">
        <v>24.33</v>
      </c>
      <c r="H858" s="1">
        <f t="shared" si="90"/>
        <v>16.52</v>
      </c>
      <c r="J858"/>
      <c r="K858"/>
      <c r="L858"/>
      <c r="M858"/>
      <c r="N858"/>
      <c r="O858"/>
    </row>
    <row r="859" spans="1:15" ht="25.95" customHeight="1" thickBot="1" x14ac:dyDescent="0.3">
      <c r="A859" s="28" t="s">
        <v>32</v>
      </c>
      <c r="B859" s="14">
        <v>37411</v>
      </c>
      <c r="C859" s="28" t="s">
        <v>10</v>
      </c>
      <c r="D859" s="28" t="s">
        <v>385</v>
      </c>
      <c r="E859" s="15" t="s">
        <v>11</v>
      </c>
      <c r="F859" s="16">
        <v>0.13880000000000001</v>
      </c>
      <c r="G859" s="2">
        <v>17.34</v>
      </c>
      <c r="H859" s="2">
        <f t="shared" si="90"/>
        <v>2.4</v>
      </c>
      <c r="J859"/>
      <c r="K859"/>
      <c r="L859"/>
      <c r="M859"/>
      <c r="N859"/>
      <c r="O859"/>
    </row>
    <row r="860" spans="1:15" ht="1.05" customHeight="1" thickTop="1" x14ac:dyDescent="0.25">
      <c r="A860" s="27"/>
      <c r="B860" s="27"/>
      <c r="C860" s="27"/>
      <c r="D860" s="27"/>
      <c r="E860" s="27"/>
      <c r="F860" s="27"/>
      <c r="G860" s="27"/>
      <c r="H860" s="27"/>
      <c r="J860"/>
      <c r="K860"/>
      <c r="L860"/>
      <c r="M860"/>
      <c r="N860"/>
      <c r="O860"/>
    </row>
    <row r="861" spans="1:15" s="35" customFormat="1" ht="18" customHeight="1" x14ac:dyDescent="0.25">
      <c r="A861" s="23" t="s">
        <v>1198</v>
      </c>
      <c r="B861" s="5" t="s">
        <v>2</v>
      </c>
      <c r="C861" s="23" t="s">
        <v>3</v>
      </c>
      <c r="D861" s="23" t="s">
        <v>4</v>
      </c>
      <c r="E861" s="6" t="s">
        <v>5</v>
      </c>
      <c r="F861" s="5" t="s">
        <v>6</v>
      </c>
      <c r="G861" s="5" t="s">
        <v>7</v>
      </c>
      <c r="H861" s="5" t="s">
        <v>8</v>
      </c>
      <c r="J861"/>
      <c r="K861"/>
      <c r="L861"/>
      <c r="M861"/>
      <c r="N861"/>
      <c r="O861"/>
    </row>
    <row r="862" spans="1:15" ht="52.05" customHeight="1" x14ac:dyDescent="0.25">
      <c r="A862" s="24" t="s">
        <v>9</v>
      </c>
      <c r="B862" s="7" t="s">
        <v>386</v>
      </c>
      <c r="C862" s="24" t="s">
        <v>10</v>
      </c>
      <c r="D862" s="24" t="s">
        <v>387</v>
      </c>
      <c r="E862" s="8" t="s">
        <v>11</v>
      </c>
      <c r="F862" s="9">
        <v>1</v>
      </c>
      <c r="G862" s="10">
        <v>9.35</v>
      </c>
      <c r="H862" s="10">
        <f>SUM(H863:H865)</f>
        <v>9.35</v>
      </c>
      <c r="J862"/>
      <c r="K862"/>
      <c r="L862"/>
      <c r="M862"/>
      <c r="N862"/>
      <c r="O862"/>
    </row>
    <row r="863" spans="1:15" ht="39" customHeight="1" x14ac:dyDescent="0.25">
      <c r="A863" s="25" t="s">
        <v>12</v>
      </c>
      <c r="B863" s="11" t="s">
        <v>388</v>
      </c>
      <c r="C863" s="25" t="s">
        <v>10</v>
      </c>
      <c r="D863" s="25" t="s">
        <v>389</v>
      </c>
      <c r="E863" s="12" t="s">
        <v>30</v>
      </c>
      <c r="F863" s="13">
        <v>3.7000000000000002E-3</v>
      </c>
      <c r="G863" s="1">
        <v>592.98</v>
      </c>
      <c r="H863" s="1">
        <f t="shared" ref="H863:H865" si="91">TRUNC(F863*G863,2)</f>
        <v>2.19</v>
      </c>
      <c r="J863"/>
      <c r="K863"/>
      <c r="L863"/>
      <c r="M863"/>
      <c r="N863"/>
      <c r="O863"/>
    </row>
    <row r="864" spans="1:15" ht="24" customHeight="1" x14ac:dyDescent="0.25">
      <c r="A864" s="25" t="s">
        <v>12</v>
      </c>
      <c r="B864" s="11" t="s">
        <v>240</v>
      </c>
      <c r="C864" s="25" t="s">
        <v>10</v>
      </c>
      <c r="D864" s="25" t="s">
        <v>241</v>
      </c>
      <c r="E864" s="12" t="s">
        <v>15</v>
      </c>
      <c r="F864" s="13">
        <v>0.1724</v>
      </c>
      <c r="G864" s="1">
        <v>33.51</v>
      </c>
      <c r="H864" s="1">
        <f t="shared" si="91"/>
        <v>5.77</v>
      </c>
      <c r="J864"/>
      <c r="K864"/>
      <c r="L864"/>
      <c r="M864"/>
      <c r="N864"/>
      <c r="O864"/>
    </row>
    <row r="865" spans="1:15" ht="24" customHeight="1" thickBot="1" x14ac:dyDescent="0.3">
      <c r="A865" s="25" t="s">
        <v>12</v>
      </c>
      <c r="B865" s="11" t="s">
        <v>13</v>
      </c>
      <c r="C865" s="25" t="s">
        <v>10</v>
      </c>
      <c r="D865" s="25" t="s">
        <v>14</v>
      </c>
      <c r="E865" s="12" t="s">
        <v>15</v>
      </c>
      <c r="F865" s="13">
        <v>5.7500000000000002E-2</v>
      </c>
      <c r="G865" s="1">
        <v>24.33</v>
      </c>
      <c r="H865" s="1">
        <f t="shared" si="91"/>
        <v>1.39</v>
      </c>
      <c r="J865"/>
      <c r="K865"/>
      <c r="L865"/>
      <c r="M865"/>
      <c r="N865"/>
      <c r="O865"/>
    </row>
    <row r="866" spans="1:15" ht="1.05" customHeight="1" thickTop="1" x14ac:dyDescent="0.25">
      <c r="A866" s="27"/>
      <c r="B866" s="27"/>
      <c r="C866" s="27"/>
      <c r="D866" s="27"/>
      <c r="E866" s="27"/>
      <c r="F866" s="27"/>
      <c r="G866" s="27"/>
      <c r="H866" s="27"/>
      <c r="J866"/>
      <c r="K866"/>
      <c r="L866"/>
      <c r="M866"/>
      <c r="N866"/>
      <c r="O866"/>
    </row>
    <row r="867" spans="1:15" s="35" customFormat="1" ht="24" customHeight="1" x14ac:dyDescent="0.25">
      <c r="A867" s="30">
        <v>9</v>
      </c>
      <c r="B867" s="30"/>
      <c r="C867" s="30"/>
      <c r="D867" s="30" t="s">
        <v>407</v>
      </c>
      <c r="E867" s="30"/>
      <c r="F867" s="3"/>
      <c r="G867" s="30"/>
      <c r="H867" s="4"/>
      <c r="J867"/>
      <c r="K867"/>
      <c r="L867"/>
      <c r="M867"/>
      <c r="N867"/>
      <c r="O867"/>
    </row>
    <row r="868" spans="1:15" s="35" customFormat="1" ht="18" customHeight="1" x14ac:dyDescent="0.25">
      <c r="A868" s="23" t="s">
        <v>1199</v>
      </c>
      <c r="B868" s="5" t="s">
        <v>2</v>
      </c>
      <c r="C868" s="23" t="s">
        <v>3</v>
      </c>
      <c r="D868" s="23" t="s">
        <v>4</v>
      </c>
      <c r="E868" s="6" t="s">
        <v>5</v>
      </c>
      <c r="F868" s="5" t="s">
        <v>6</v>
      </c>
      <c r="G868" s="5" t="s">
        <v>7</v>
      </c>
      <c r="H868" s="5" t="s">
        <v>8</v>
      </c>
      <c r="J868"/>
      <c r="K868"/>
      <c r="L868"/>
      <c r="M868"/>
      <c r="N868"/>
      <c r="O868"/>
    </row>
    <row r="869" spans="1:15" ht="40.200000000000003" thickBot="1" x14ac:dyDescent="0.3">
      <c r="A869" s="26" t="s">
        <v>32</v>
      </c>
      <c r="B869" s="18">
        <v>39511</v>
      </c>
      <c r="C869" s="26" t="s">
        <v>10</v>
      </c>
      <c r="D869" s="26" t="s">
        <v>408</v>
      </c>
      <c r="E869" s="19" t="s">
        <v>11</v>
      </c>
      <c r="F869" s="20">
        <v>1</v>
      </c>
      <c r="G869" s="21">
        <v>130.16</v>
      </c>
      <c r="H869" s="21">
        <f>G869</f>
        <v>130.16</v>
      </c>
      <c r="J869"/>
      <c r="K869"/>
      <c r="L869"/>
      <c r="M869"/>
      <c r="N869"/>
      <c r="O869"/>
    </row>
    <row r="870" spans="1:15" ht="1.05" customHeight="1" thickTop="1" x14ac:dyDescent="0.25">
      <c r="A870" s="27"/>
      <c r="B870" s="27"/>
      <c r="C870" s="27"/>
      <c r="D870" s="27"/>
      <c r="E870" s="27"/>
      <c r="F870" s="27"/>
      <c r="G870" s="27"/>
      <c r="H870" s="27"/>
      <c r="J870"/>
      <c r="K870"/>
      <c r="L870"/>
      <c r="M870"/>
      <c r="N870"/>
      <c r="O870"/>
    </row>
    <row r="871" spans="1:15" s="32" customFormat="1" ht="18" customHeight="1" x14ac:dyDescent="0.25">
      <c r="A871" s="23" t="s">
        <v>1200</v>
      </c>
      <c r="B871" s="5" t="s">
        <v>2</v>
      </c>
      <c r="C871" s="23" t="s">
        <v>3</v>
      </c>
      <c r="D871" s="23" t="s">
        <v>4</v>
      </c>
      <c r="E871" s="6" t="s">
        <v>5</v>
      </c>
      <c r="F871" s="5" t="s">
        <v>6</v>
      </c>
      <c r="G871" s="5" t="s">
        <v>7</v>
      </c>
      <c r="H871" s="5" t="s">
        <v>8</v>
      </c>
      <c r="J871"/>
      <c r="K871"/>
      <c r="L871"/>
      <c r="M871"/>
      <c r="N871"/>
      <c r="O871"/>
    </row>
    <row r="872" spans="1:15" s="32" customFormat="1" ht="26.4" x14ac:dyDescent="0.25">
      <c r="A872" s="24" t="s">
        <v>9</v>
      </c>
      <c r="B872" s="7" t="e">
        <f t="array" ref="B872">[1]!'!Orçamento Sintético!L355C2'</f>
        <v>#REF!</v>
      </c>
      <c r="C872" s="24" t="s">
        <v>10</v>
      </c>
      <c r="D872" s="24" t="s">
        <v>1016</v>
      </c>
      <c r="E872" s="8" t="s">
        <v>11</v>
      </c>
      <c r="F872" s="9">
        <v>1</v>
      </c>
      <c r="G872" s="10">
        <v>81.099999999999994</v>
      </c>
      <c r="H872" s="10">
        <f>SUM(H873:H883)</f>
        <v>81.099999999999994</v>
      </c>
      <c r="J872"/>
      <c r="K872"/>
      <c r="L872"/>
      <c r="M872"/>
      <c r="N872"/>
      <c r="O872"/>
    </row>
    <row r="873" spans="1:15" s="32" customFormat="1" ht="26.4" x14ac:dyDescent="0.25">
      <c r="A873" s="25" t="s">
        <v>12</v>
      </c>
      <c r="B873" s="11">
        <v>88316</v>
      </c>
      <c r="C873" s="25" t="s">
        <v>10</v>
      </c>
      <c r="D873" s="25" t="s">
        <v>14</v>
      </c>
      <c r="E873" s="12" t="s">
        <v>15</v>
      </c>
      <c r="F873" s="13">
        <v>0.47860000000000003</v>
      </c>
      <c r="G873" s="1">
        <v>24.33</v>
      </c>
      <c r="H873" s="1">
        <f t="shared" ref="H873:H883" si="92">TRUNC(F873*G873,2)</f>
        <v>11.64</v>
      </c>
      <c r="J873"/>
      <c r="K873"/>
      <c r="L873"/>
      <c r="M873"/>
      <c r="N873"/>
      <c r="O873"/>
    </row>
    <row r="874" spans="1:15" s="32" customFormat="1" ht="24" customHeight="1" x14ac:dyDescent="0.25">
      <c r="A874" s="25" t="s">
        <v>12</v>
      </c>
      <c r="B874" s="11">
        <v>88278</v>
      </c>
      <c r="C874" s="25" t="s">
        <v>10</v>
      </c>
      <c r="D874" s="25" t="s">
        <v>247</v>
      </c>
      <c r="E874" s="12" t="s">
        <v>15</v>
      </c>
      <c r="F874" s="13">
        <v>0.47860000000000003</v>
      </c>
      <c r="G874" s="1">
        <v>26.82</v>
      </c>
      <c r="H874" s="1">
        <f t="shared" si="92"/>
        <v>12.83</v>
      </c>
      <c r="J874"/>
      <c r="K874"/>
      <c r="L874"/>
      <c r="M874"/>
      <c r="N874"/>
      <c r="O874"/>
    </row>
    <row r="875" spans="1:15" ht="24" customHeight="1" x14ac:dyDescent="0.25">
      <c r="A875" s="28" t="s">
        <v>32</v>
      </c>
      <c r="B875" s="14">
        <v>43131</v>
      </c>
      <c r="C875" s="28" t="s">
        <v>10</v>
      </c>
      <c r="D875" s="28" t="s">
        <v>1017</v>
      </c>
      <c r="E875" s="15" t="s">
        <v>34</v>
      </c>
      <c r="F875" s="16">
        <v>3.6999999999999998E-2</v>
      </c>
      <c r="G875" s="2">
        <v>27.81</v>
      </c>
      <c r="H875" s="2">
        <f t="shared" si="92"/>
        <v>1.02</v>
      </c>
      <c r="J875"/>
      <c r="K875"/>
      <c r="L875"/>
      <c r="M875"/>
      <c r="N875"/>
      <c r="O875"/>
    </row>
    <row r="876" spans="1:15" x14ac:dyDescent="0.25">
      <c r="A876" s="28" t="s">
        <v>32</v>
      </c>
      <c r="B876" s="14">
        <v>40547</v>
      </c>
      <c r="C876" s="28" t="s">
        <v>10</v>
      </c>
      <c r="D876" s="28" t="s">
        <v>1018</v>
      </c>
      <c r="E876" s="15" t="s">
        <v>274</v>
      </c>
      <c r="F876" s="16">
        <v>1.23E-2</v>
      </c>
      <c r="G876" s="2">
        <v>34.340000000000003</v>
      </c>
      <c r="H876" s="2">
        <f t="shared" si="92"/>
        <v>0.42</v>
      </c>
      <c r="J876"/>
      <c r="K876"/>
      <c r="L876"/>
      <c r="M876"/>
      <c r="N876"/>
      <c r="O876"/>
    </row>
    <row r="877" spans="1:15" ht="25.95" customHeight="1" x14ac:dyDescent="0.25">
      <c r="A877" s="28" t="s">
        <v>32</v>
      </c>
      <c r="B877" s="14">
        <v>39443</v>
      </c>
      <c r="C877" s="28" t="s">
        <v>10</v>
      </c>
      <c r="D877" s="28" t="s">
        <v>279</v>
      </c>
      <c r="E877" s="15" t="s">
        <v>31</v>
      </c>
      <c r="F877" s="16">
        <v>1.2266999999999999</v>
      </c>
      <c r="G877" s="2">
        <v>0.3</v>
      </c>
      <c r="H877" s="2">
        <f t="shared" si="92"/>
        <v>0.36</v>
      </c>
      <c r="J877"/>
      <c r="K877"/>
      <c r="L877"/>
      <c r="M877"/>
      <c r="N877"/>
      <c r="O877"/>
    </row>
    <row r="878" spans="1:15" ht="24" customHeight="1" x14ac:dyDescent="0.25">
      <c r="A878" s="28" t="s">
        <v>32</v>
      </c>
      <c r="B878" s="14">
        <v>39435</v>
      </c>
      <c r="C878" s="28" t="s">
        <v>10</v>
      </c>
      <c r="D878" s="28" t="s">
        <v>278</v>
      </c>
      <c r="E878" s="15" t="s">
        <v>31</v>
      </c>
      <c r="F878" s="16">
        <v>9.6469000000000005</v>
      </c>
      <c r="G878" s="2">
        <v>0.13</v>
      </c>
      <c r="H878" s="2">
        <f t="shared" si="92"/>
        <v>1.25</v>
      </c>
      <c r="J878"/>
      <c r="K878"/>
      <c r="L878"/>
      <c r="M878"/>
      <c r="N878"/>
      <c r="O878"/>
    </row>
    <row r="879" spans="1:15" ht="24" customHeight="1" x14ac:dyDescent="0.25">
      <c r="A879" s="28" t="s">
        <v>32</v>
      </c>
      <c r="B879" s="14">
        <v>39434</v>
      </c>
      <c r="C879" s="28" t="s">
        <v>10</v>
      </c>
      <c r="D879" s="28" t="s">
        <v>277</v>
      </c>
      <c r="E879" s="15" t="s">
        <v>34</v>
      </c>
      <c r="F879" s="16">
        <v>0.69259999999999999</v>
      </c>
      <c r="G879" s="2">
        <v>3.86</v>
      </c>
      <c r="H879" s="2">
        <f t="shared" si="92"/>
        <v>2.67</v>
      </c>
      <c r="J879"/>
      <c r="K879"/>
      <c r="L879"/>
      <c r="M879"/>
      <c r="N879"/>
      <c r="O879"/>
    </row>
    <row r="880" spans="1:15" ht="25.95" customHeight="1" x14ac:dyDescent="0.25">
      <c r="A880" s="28" t="s">
        <v>32</v>
      </c>
      <c r="B880" s="14">
        <v>39432</v>
      </c>
      <c r="C880" s="28" t="s">
        <v>10</v>
      </c>
      <c r="D880" s="28" t="s">
        <v>276</v>
      </c>
      <c r="E880" s="15" t="s">
        <v>19</v>
      </c>
      <c r="F880" s="16">
        <v>1.4276</v>
      </c>
      <c r="G880" s="2">
        <v>3.08</v>
      </c>
      <c r="H880" s="2">
        <f t="shared" si="92"/>
        <v>4.3899999999999997</v>
      </c>
      <c r="J880"/>
      <c r="K880"/>
      <c r="L880"/>
      <c r="M880"/>
      <c r="N880"/>
      <c r="O880"/>
    </row>
    <row r="881" spans="1:15" ht="24" customHeight="1" x14ac:dyDescent="0.25">
      <c r="A881" s="28" t="s">
        <v>32</v>
      </c>
      <c r="B881" s="14">
        <v>39430</v>
      </c>
      <c r="C881" s="28" t="s">
        <v>10</v>
      </c>
      <c r="D881" s="28" t="s">
        <v>1019</v>
      </c>
      <c r="E881" s="15" t="s">
        <v>31</v>
      </c>
      <c r="F881" s="16">
        <v>1.2266999999999999</v>
      </c>
      <c r="G881" s="2">
        <v>2.1</v>
      </c>
      <c r="H881" s="2">
        <f t="shared" si="92"/>
        <v>2.57</v>
      </c>
      <c r="J881"/>
      <c r="K881"/>
      <c r="L881"/>
      <c r="M881"/>
      <c r="N881"/>
      <c r="O881"/>
    </row>
    <row r="882" spans="1:15" ht="24" customHeight="1" x14ac:dyDescent="0.25">
      <c r="A882" s="28" t="s">
        <v>32</v>
      </c>
      <c r="B882" s="14">
        <v>39427</v>
      </c>
      <c r="C882" s="28" t="s">
        <v>10</v>
      </c>
      <c r="D882" s="28" t="s">
        <v>1020</v>
      </c>
      <c r="E882" s="15" t="s">
        <v>19</v>
      </c>
      <c r="F882" s="16">
        <v>3.5470000000000002</v>
      </c>
      <c r="G882" s="2">
        <v>5.59</v>
      </c>
      <c r="H882" s="2">
        <f t="shared" si="92"/>
        <v>19.82</v>
      </c>
      <c r="J882"/>
      <c r="K882"/>
      <c r="L882"/>
      <c r="M882"/>
      <c r="N882"/>
      <c r="O882"/>
    </row>
    <row r="883" spans="1:15" ht="25.95" customHeight="1" thickBot="1" x14ac:dyDescent="0.3">
      <c r="A883" s="28" t="s">
        <v>32</v>
      </c>
      <c r="B883" s="14">
        <v>39413</v>
      </c>
      <c r="C883" s="28" t="s">
        <v>10</v>
      </c>
      <c r="D883" s="28" t="s">
        <v>275</v>
      </c>
      <c r="E883" s="15" t="s">
        <v>1004</v>
      </c>
      <c r="F883" s="16">
        <v>1.0838000000000001</v>
      </c>
      <c r="G883" s="2">
        <v>22.27</v>
      </c>
      <c r="H883" s="2">
        <f t="shared" si="92"/>
        <v>24.13</v>
      </c>
      <c r="J883"/>
      <c r="K883"/>
      <c r="L883"/>
      <c r="M883"/>
      <c r="N883"/>
      <c r="O883"/>
    </row>
    <row r="884" spans="1:15" ht="1.05" customHeight="1" thickTop="1" x14ac:dyDescent="0.25">
      <c r="A884" s="27"/>
      <c r="B884" s="27"/>
      <c r="C884" s="27"/>
      <c r="D884" s="27"/>
      <c r="E884" s="27"/>
      <c r="F884" s="27"/>
      <c r="G884" s="27"/>
      <c r="H884" s="27"/>
      <c r="J884"/>
      <c r="K884"/>
      <c r="L884"/>
      <c r="M884"/>
      <c r="N884"/>
      <c r="O884"/>
    </row>
    <row r="885" spans="1:15" s="35" customFormat="1" ht="24" customHeight="1" x14ac:dyDescent="0.25">
      <c r="A885" s="30">
        <v>10</v>
      </c>
      <c r="B885" s="30"/>
      <c r="C885" s="30"/>
      <c r="D885" s="30" t="s">
        <v>409</v>
      </c>
      <c r="E885" s="30"/>
      <c r="F885" s="3"/>
      <c r="G885" s="30"/>
      <c r="H885" s="4"/>
      <c r="J885"/>
      <c r="K885"/>
      <c r="L885"/>
      <c r="M885"/>
      <c r="N885"/>
      <c r="O885"/>
    </row>
    <row r="886" spans="1:15" s="35" customFormat="1" ht="18" customHeight="1" x14ac:dyDescent="0.25">
      <c r="A886" s="23" t="s">
        <v>1201</v>
      </c>
      <c r="B886" s="5" t="s">
        <v>2</v>
      </c>
      <c r="C886" s="23" t="s">
        <v>3</v>
      </c>
      <c r="D886" s="23" t="s">
        <v>4</v>
      </c>
      <c r="E886" s="6" t="s">
        <v>5</v>
      </c>
      <c r="F886" s="5" t="s">
        <v>6</v>
      </c>
      <c r="G886" s="5" t="s">
        <v>7</v>
      </c>
      <c r="H886" s="5" t="s">
        <v>8</v>
      </c>
      <c r="J886"/>
      <c r="K886"/>
      <c r="L886"/>
      <c r="M886"/>
      <c r="N886"/>
      <c r="O886"/>
    </row>
    <row r="887" spans="1:15" ht="24" customHeight="1" x14ac:dyDescent="0.25">
      <c r="A887" s="24" t="s">
        <v>9</v>
      </c>
      <c r="B887" s="7" t="s">
        <v>410</v>
      </c>
      <c r="C887" s="24" t="s">
        <v>261</v>
      </c>
      <c r="D887" s="24" t="s">
        <v>411</v>
      </c>
      <c r="E887" s="8" t="s">
        <v>31</v>
      </c>
      <c r="F887" s="9">
        <v>1</v>
      </c>
      <c r="G887" s="10">
        <f>H887</f>
        <v>2458.1999999999998</v>
      </c>
      <c r="H887" s="10">
        <f>SUM(H888:H890)</f>
        <v>2458.1999999999998</v>
      </c>
      <c r="J887"/>
      <c r="K887"/>
      <c r="L887"/>
      <c r="M887"/>
      <c r="N887"/>
      <c r="O887"/>
    </row>
    <row r="888" spans="1:15" ht="24" customHeight="1" x14ac:dyDescent="0.25">
      <c r="A888" s="25" t="s">
        <v>12</v>
      </c>
      <c r="B888" s="11" t="s">
        <v>412</v>
      </c>
      <c r="C888" s="25" t="s">
        <v>10</v>
      </c>
      <c r="D888" s="25" t="s">
        <v>413</v>
      </c>
      <c r="E888" s="12" t="s">
        <v>15</v>
      </c>
      <c r="F888" s="13">
        <v>1.5</v>
      </c>
      <c r="G888" s="1">
        <v>33.24</v>
      </c>
      <c r="H888" s="1">
        <f t="shared" ref="H888:H890" si="93">TRUNC(F888*G888,2)</f>
        <v>49.86</v>
      </c>
      <c r="J888"/>
      <c r="K888"/>
      <c r="L888"/>
      <c r="M888"/>
      <c r="N888"/>
      <c r="O888"/>
    </row>
    <row r="889" spans="1:15" ht="25.95" customHeight="1" x14ac:dyDescent="0.25">
      <c r="A889" s="25" t="s">
        <v>12</v>
      </c>
      <c r="B889" s="11" t="s">
        <v>414</v>
      </c>
      <c r="C889" s="25" t="s">
        <v>10</v>
      </c>
      <c r="D889" s="25" t="s">
        <v>415</v>
      </c>
      <c r="E889" s="12" t="s">
        <v>15</v>
      </c>
      <c r="F889" s="13">
        <v>1.5</v>
      </c>
      <c r="G889" s="1">
        <v>26.15</v>
      </c>
      <c r="H889" s="1">
        <f t="shared" si="93"/>
        <v>39.22</v>
      </c>
      <c r="J889"/>
      <c r="K889"/>
      <c r="L889"/>
      <c r="M889"/>
      <c r="N889"/>
      <c r="O889"/>
    </row>
    <row r="890" spans="1:15" ht="25.8" customHeight="1" thickBot="1" x14ac:dyDescent="0.3">
      <c r="A890" s="28" t="s">
        <v>32</v>
      </c>
      <c r="B890" s="14">
        <v>10853</v>
      </c>
      <c r="C890" s="28" t="s">
        <v>10</v>
      </c>
      <c r="D890" s="28" t="s">
        <v>416</v>
      </c>
      <c r="E890" s="15" t="s">
        <v>31</v>
      </c>
      <c r="F890" s="16">
        <v>26</v>
      </c>
      <c r="G890" s="2">
        <v>91.12</v>
      </c>
      <c r="H890" s="2">
        <f t="shared" si="93"/>
        <v>2369.12</v>
      </c>
      <c r="J890"/>
      <c r="K890"/>
      <c r="L890"/>
      <c r="M890"/>
      <c r="N890"/>
      <c r="O890"/>
    </row>
    <row r="891" spans="1:15" ht="1.05" customHeight="1" thickTop="1" x14ac:dyDescent="0.25">
      <c r="A891" s="27"/>
      <c r="B891" s="27"/>
      <c r="C891" s="27"/>
      <c r="D891" s="27"/>
      <c r="E891" s="27"/>
      <c r="F891" s="27"/>
      <c r="G891" s="27"/>
      <c r="H891" s="27"/>
      <c r="J891"/>
      <c r="K891"/>
      <c r="L891"/>
      <c r="M891"/>
      <c r="N891"/>
      <c r="O891"/>
    </row>
    <row r="892" spans="1:15" s="35" customFormat="1" ht="18" customHeight="1" x14ac:dyDescent="0.25">
      <c r="A892" s="23" t="s">
        <v>1202</v>
      </c>
      <c r="B892" s="5" t="s">
        <v>2</v>
      </c>
      <c r="C892" s="23" t="s">
        <v>3</v>
      </c>
      <c r="D892" s="23" t="s">
        <v>4</v>
      </c>
      <c r="E892" s="6" t="s">
        <v>5</v>
      </c>
      <c r="F892" s="5" t="s">
        <v>6</v>
      </c>
      <c r="G892" s="5" t="s">
        <v>7</v>
      </c>
      <c r="H892" s="5" t="s">
        <v>8</v>
      </c>
      <c r="J892"/>
      <c r="K892"/>
      <c r="L892"/>
      <c r="M892"/>
      <c r="N892"/>
      <c r="O892"/>
    </row>
    <row r="893" spans="1:15" ht="25.95" customHeight="1" x14ac:dyDescent="0.25">
      <c r="A893" s="24" t="s">
        <v>9</v>
      </c>
      <c r="B893" s="7" t="s">
        <v>417</v>
      </c>
      <c r="C893" s="24" t="s">
        <v>10</v>
      </c>
      <c r="D893" s="24" t="s">
        <v>418</v>
      </c>
      <c r="E893" s="8" t="s">
        <v>11</v>
      </c>
      <c r="F893" s="9">
        <v>1</v>
      </c>
      <c r="G893" s="10">
        <v>1577.08</v>
      </c>
      <c r="H893" s="10">
        <f>SUM(H894:H900)</f>
        <v>1577.6500000000003</v>
      </c>
      <c r="J893"/>
      <c r="K893"/>
      <c r="L893"/>
      <c r="M893"/>
      <c r="N893"/>
      <c r="O893"/>
    </row>
    <row r="894" spans="1:15" ht="24" customHeight="1" x14ac:dyDescent="0.25">
      <c r="A894" s="25" t="s">
        <v>12</v>
      </c>
      <c r="B894" s="11" t="s">
        <v>13</v>
      </c>
      <c r="C894" s="25" t="s">
        <v>10</v>
      </c>
      <c r="D894" s="25" t="s">
        <v>14</v>
      </c>
      <c r="E894" s="12" t="s">
        <v>15</v>
      </c>
      <c r="F894" s="13">
        <v>1.4730000000000001</v>
      </c>
      <c r="G894" s="1">
        <v>24.33</v>
      </c>
      <c r="H894" s="1">
        <f t="shared" ref="H894:H900" si="94">TRUNC(F894*G894,2)</f>
        <v>35.83</v>
      </c>
      <c r="J894"/>
      <c r="K894"/>
      <c r="L894"/>
      <c r="M894"/>
      <c r="N894"/>
      <c r="O894"/>
    </row>
    <row r="895" spans="1:15" ht="24" customHeight="1" x14ac:dyDescent="0.25">
      <c r="A895" s="25" t="s">
        <v>12</v>
      </c>
      <c r="B895" s="11" t="s">
        <v>242</v>
      </c>
      <c r="C895" s="25" t="s">
        <v>10</v>
      </c>
      <c r="D895" s="25" t="s">
        <v>243</v>
      </c>
      <c r="E895" s="12" t="s">
        <v>15</v>
      </c>
      <c r="F895" s="13">
        <v>1.5149999999999999</v>
      </c>
      <c r="G895" s="1">
        <v>26.29</v>
      </c>
      <c r="H895" s="1">
        <f t="shared" si="94"/>
        <v>39.82</v>
      </c>
      <c r="J895"/>
      <c r="K895"/>
      <c r="L895"/>
      <c r="M895"/>
      <c r="N895"/>
      <c r="O895"/>
    </row>
    <row r="896" spans="1:15" ht="39" customHeight="1" x14ac:dyDescent="0.25">
      <c r="A896" s="28" t="s">
        <v>32</v>
      </c>
      <c r="B896" s="14">
        <v>10497</v>
      </c>
      <c r="C896" s="28" t="s">
        <v>10</v>
      </c>
      <c r="D896" s="28" t="s">
        <v>419</v>
      </c>
      <c r="E896" s="15" t="s">
        <v>11</v>
      </c>
      <c r="F896" s="16">
        <v>1</v>
      </c>
      <c r="G896" s="2">
        <v>1408.33</v>
      </c>
      <c r="H896" s="2">
        <f t="shared" si="94"/>
        <v>1408.33</v>
      </c>
      <c r="J896"/>
      <c r="K896"/>
      <c r="L896"/>
      <c r="M896"/>
      <c r="N896"/>
      <c r="O896"/>
    </row>
    <row r="897" spans="1:15" ht="39" customHeight="1" x14ac:dyDescent="0.25">
      <c r="A897" s="28" t="s">
        <v>32</v>
      </c>
      <c r="B897" s="14">
        <v>11950</v>
      </c>
      <c r="C897" s="28" t="s">
        <v>10</v>
      </c>
      <c r="D897" s="28" t="s">
        <v>285</v>
      </c>
      <c r="E897" s="15" t="s">
        <v>31</v>
      </c>
      <c r="F897" s="16">
        <v>1.913</v>
      </c>
      <c r="G897" s="2">
        <v>0.2</v>
      </c>
      <c r="H897" s="2">
        <f t="shared" si="94"/>
        <v>0.38</v>
      </c>
      <c r="J897"/>
      <c r="K897"/>
      <c r="L897"/>
      <c r="M897"/>
      <c r="N897"/>
      <c r="O897"/>
    </row>
    <row r="898" spans="1:15" ht="25.95" customHeight="1" x14ac:dyDescent="0.25">
      <c r="A898" s="28" t="s">
        <v>32</v>
      </c>
      <c r="B898" s="14">
        <v>20259</v>
      </c>
      <c r="C898" s="28" t="s">
        <v>10</v>
      </c>
      <c r="D898" s="28" t="s">
        <v>420</v>
      </c>
      <c r="E898" s="15" t="s">
        <v>19</v>
      </c>
      <c r="F898" s="16">
        <v>2.9750000000000001</v>
      </c>
      <c r="G898" s="2">
        <v>13.49</v>
      </c>
      <c r="H898" s="2">
        <f t="shared" si="94"/>
        <v>40.130000000000003</v>
      </c>
      <c r="J898"/>
      <c r="K898"/>
      <c r="L898"/>
      <c r="M898"/>
      <c r="N898"/>
      <c r="O898"/>
    </row>
    <row r="899" spans="1:15" ht="24" customHeight="1" x14ac:dyDescent="0.25">
      <c r="A899" s="28" t="s">
        <v>32</v>
      </c>
      <c r="B899" s="14">
        <v>34360</v>
      </c>
      <c r="C899" s="28" t="s">
        <v>10</v>
      </c>
      <c r="D899" s="28" t="s">
        <v>286</v>
      </c>
      <c r="E899" s="15" t="s">
        <v>34</v>
      </c>
      <c r="F899" s="16">
        <v>0.83899999999999997</v>
      </c>
      <c r="G899" s="2">
        <v>53.81</v>
      </c>
      <c r="H899" s="2">
        <f t="shared" si="94"/>
        <v>45.14</v>
      </c>
      <c r="J899"/>
      <c r="K899"/>
      <c r="L899"/>
      <c r="M899"/>
      <c r="N899"/>
      <c r="O899"/>
    </row>
    <row r="900" spans="1:15" ht="25.95" customHeight="1" thickBot="1" x14ac:dyDescent="0.3">
      <c r="A900" s="28" t="s">
        <v>32</v>
      </c>
      <c r="B900" s="14">
        <v>39432</v>
      </c>
      <c r="C900" s="28" t="s">
        <v>10</v>
      </c>
      <c r="D900" s="28" t="s">
        <v>276</v>
      </c>
      <c r="E900" s="15" t="s">
        <v>19</v>
      </c>
      <c r="F900" s="16">
        <v>2.605</v>
      </c>
      <c r="G900" s="2">
        <v>3.08</v>
      </c>
      <c r="H900" s="2">
        <f t="shared" si="94"/>
        <v>8.02</v>
      </c>
      <c r="J900"/>
      <c r="K900"/>
      <c r="L900"/>
      <c r="M900"/>
      <c r="N900"/>
      <c r="O900"/>
    </row>
    <row r="901" spans="1:15" ht="1.05" customHeight="1" thickTop="1" x14ac:dyDescent="0.25">
      <c r="A901" s="27"/>
      <c r="B901" s="27"/>
      <c r="C901" s="27"/>
      <c r="D901" s="27"/>
      <c r="E901" s="27"/>
      <c r="F901" s="27"/>
      <c r="G901" s="27"/>
      <c r="H901" s="27"/>
      <c r="J901"/>
      <c r="K901"/>
      <c r="L901"/>
      <c r="M901"/>
      <c r="N901"/>
      <c r="O901"/>
    </row>
    <row r="902" spans="1:15" s="35" customFormat="1" ht="18" customHeight="1" x14ac:dyDescent="0.25">
      <c r="A902" s="23" t="s">
        <v>1203</v>
      </c>
      <c r="B902" s="5" t="s">
        <v>2</v>
      </c>
      <c r="C902" s="23" t="s">
        <v>3</v>
      </c>
      <c r="D902" s="23" t="s">
        <v>4</v>
      </c>
      <c r="E902" s="6" t="s">
        <v>5</v>
      </c>
      <c r="F902" s="5" t="s">
        <v>6</v>
      </c>
      <c r="G902" s="5" t="s">
        <v>7</v>
      </c>
      <c r="H902" s="5" t="s">
        <v>8</v>
      </c>
      <c r="J902"/>
      <c r="K902"/>
      <c r="L902"/>
      <c r="M902"/>
      <c r="N902"/>
      <c r="O902"/>
    </row>
    <row r="903" spans="1:15" ht="52.05" customHeight="1" x14ac:dyDescent="0.25">
      <c r="A903" s="24" t="s">
        <v>9</v>
      </c>
      <c r="B903" s="7">
        <v>87838</v>
      </c>
      <c r="C903" s="24" t="s">
        <v>10</v>
      </c>
      <c r="D903" s="24" t="s">
        <v>992</v>
      </c>
      <c r="E903" s="8" t="s">
        <v>11</v>
      </c>
      <c r="F903" s="9">
        <v>1</v>
      </c>
      <c r="G903" s="10">
        <v>174.58</v>
      </c>
      <c r="H903" s="10">
        <f>SUM(H904:H907)</f>
        <v>174.58</v>
      </c>
      <c r="J903"/>
      <c r="K903"/>
      <c r="L903"/>
      <c r="M903"/>
      <c r="N903"/>
      <c r="O903"/>
    </row>
    <row r="904" spans="1:15" ht="39" customHeight="1" x14ac:dyDescent="0.25">
      <c r="A904" s="25" t="s">
        <v>12</v>
      </c>
      <c r="B904" s="11" t="s">
        <v>421</v>
      </c>
      <c r="C904" s="25" t="s">
        <v>10</v>
      </c>
      <c r="D904" s="25" t="s">
        <v>422</v>
      </c>
      <c r="E904" s="12" t="s">
        <v>30</v>
      </c>
      <c r="F904" s="13">
        <v>3.5000000000000003E-2</v>
      </c>
      <c r="G904" s="1">
        <v>4085.78</v>
      </c>
      <c r="H904" s="1">
        <f t="shared" ref="H904:H907" si="95">TRUNC(F904*G904,2)</f>
        <v>143</v>
      </c>
      <c r="J904"/>
      <c r="K904"/>
      <c r="L904"/>
      <c r="M904"/>
      <c r="N904"/>
      <c r="O904"/>
    </row>
    <row r="905" spans="1:15" ht="24" customHeight="1" x14ac:dyDescent="0.25">
      <c r="A905" s="25" t="s">
        <v>12</v>
      </c>
      <c r="B905" s="11" t="s">
        <v>240</v>
      </c>
      <c r="C905" s="25" t="s">
        <v>10</v>
      </c>
      <c r="D905" s="25" t="s">
        <v>241</v>
      </c>
      <c r="E905" s="12" t="s">
        <v>15</v>
      </c>
      <c r="F905" s="13">
        <v>0.60499999999999998</v>
      </c>
      <c r="G905" s="1">
        <v>33.51</v>
      </c>
      <c r="H905" s="1">
        <f t="shared" si="95"/>
        <v>20.27</v>
      </c>
      <c r="J905"/>
      <c r="K905"/>
      <c r="L905"/>
      <c r="M905"/>
      <c r="N905"/>
      <c r="O905"/>
    </row>
    <row r="906" spans="1:15" ht="24" customHeight="1" x14ac:dyDescent="0.25">
      <c r="A906" s="25" t="s">
        <v>12</v>
      </c>
      <c r="B906" s="11" t="s">
        <v>13</v>
      </c>
      <c r="C906" s="25" t="s">
        <v>10</v>
      </c>
      <c r="D906" s="25" t="s">
        <v>14</v>
      </c>
      <c r="E906" s="12" t="s">
        <v>15</v>
      </c>
      <c r="F906" s="13">
        <v>0.30299999999999999</v>
      </c>
      <c r="G906" s="1">
        <v>24.33</v>
      </c>
      <c r="H906" s="1">
        <f t="shared" si="95"/>
        <v>7.37</v>
      </c>
      <c r="J906"/>
      <c r="K906"/>
      <c r="L906"/>
      <c r="M906"/>
      <c r="N906"/>
      <c r="O906"/>
    </row>
    <row r="907" spans="1:15" ht="25.95" customHeight="1" thickBot="1" x14ac:dyDescent="0.3">
      <c r="A907" s="28" t="s">
        <v>32</v>
      </c>
      <c r="B907" s="14">
        <v>36887</v>
      </c>
      <c r="C907" s="28" t="s">
        <v>10</v>
      </c>
      <c r="D907" s="28" t="s">
        <v>423</v>
      </c>
      <c r="E907" s="15" t="s">
        <v>11</v>
      </c>
      <c r="F907" s="16">
        <v>0.38200000000000001</v>
      </c>
      <c r="G907" s="2">
        <v>10.32</v>
      </c>
      <c r="H907" s="2">
        <f t="shared" si="95"/>
        <v>3.94</v>
      </c>
      <c r="J907"/>
      <c r="K907"/>
      <c r="L907"/>
      <c r="M907"/>
      <c r="N907"/>
      <c r="O907"/>
    </row>
    <row r="908" spans="1:15" ht="1.05" customHeight="1" thickTop="1" x14ac:dyDescent="0.25">
      <c r="A908" s="27"/>
      <c r="B908" s="27"/>
      <c r="C908" s="27"/>
      <c r="D908" s="27"/>
      <c r="E908" s="27"/>
      <c r="F908" s="27"/>
      <c r="G908" s="27"/>
      <c r="H908" s="27"/>
      <c r="J908"/>
      <c r="K908"/>
      <c r="L908"/>
      <c r="M908"/>
      <c r="N908"/>
      <c r="O908"/>
    </row>
    <row r="909" spans="1:15" s="35" customFormat="1" ht="18" customHeight="1" x14ac:dyDescent="0.25">
      <c r="A909" s="23" t="s">
        <v>1204</v>
      </c>
      <c r="B909" s="5" t="s">
        <v>2</v>
      </c>
      <c r="C909" s="23" t="s">
        <v>3</v>
      </c>
      <c r="D909" s="23" t="s">
        <v>4</v>
      </c>
      <c r="E909" s="6" t="s">
        <v>5</v>
      </c>
      <c r="F909" s="5" t="s">
        <v>6</v>
      </c>
      <c r="G909" s="5" t="s">
        <v>7</v>
      </c>
      <c r="H909" s="5" t="s">
        <v>8</v>
      </c>
      <c r="J909"/>
      <c r="K909"/>
      <c r="L909"/>
      <c r="M909"/>
      <c r="N909"/>
      <c r="O909"/>
    </row>
    <row r="910" spans="1:15" ht="25.95" customHeight="1" x14ac:dyDescent="0.25">
      <c r="A910" s="24" t="s">
        <v>9</v>
      </c>
      <c r="B910" s="7" t="s">
        <v>424</v>
      </c>
      <c r="C910" s="24" t="s">
        <v>10</v>
      </c>
      <c r="D910" s="24" t="s">
        <v>425</v>
      </c>
      <c r="E910" s="8" t="s">
        <v>11</v>
      </c>
      <c r="F910" s="9">
        <v>1</v>
      </c>
      <c r="G910" s="10">
        <v>29.08</v>
      </c>
      <c r="H910" s="10">
        <f>SUM(H911:H914)</f>
        <v>29.08</v>
      </c>
      <c r="J910"/>
      <c r="K910"/>
      <c r="L910"/>
      <c r="M910"/>
      <c r="N910"/>
      <c r="O910"/>
    </row>
    <row r="911" spans="1:15" ht="24" customHeight="1" x14ac:dyDescent="0.25">
      <c r="A911" s="25" t="s">
        <v>12</v>
      </c>
      <c r="B911" s="11" t="s">
        <v>426</v>
      </c>
      <c r="C911" s="25" t="s">
        <v>10</v>
      </c>
      <c r="D911" s="25" t="s">
        <v>427</v>
      </c>
      <c r="E911" s="12" t="s">
        <v>15</v>
      </c>
      <c r="F911" s="13">
        <v>0.36</v>
      </c>
      <c r="G911" s="1">
        <v>34.85</v>
      </c>
      <c r="H911" s="1">
        <f t="shared" ref="H911:H914" si="96">TRUNC(F911*G911,2)</f>
        <v>12.54</v>
      </c>
      <c r="J911"/>
      <c r="K911"/>
      <c r="L911"/>
      <c r="M911"/>
      <c r="N911"/>
      <c r="O911"/>
    </row>
    <row r="912" spans="1:15" ht="24" customHeight="1" x14ac:dyDescent="0.25">
      <c r="A912" s="25" t="s">
        <v>12</v>
      </c>
      <c r="B912" s="11" t="s">
        <v>13</v>
      </c>
      <c r="C912" s="25" t="s">
        <v>10</v>
      </c>
      <c r="D912" s="25" t="s">
        <v>14</v>
      </c>
      <c r="E912" s="12" t="s">
        <v>15</v>
      </c>
      <c r="F912" s="13">
        <v>0.15</v>
      </c>
      <c r="G912" s="1">
        <v>24.33</v>
      </c>
      <c r="H912" s="1">
        <f t="shared" si="96"/>
        <v>3.64</v>
      </c>
      <c r="J912"/>
      <c r="K912"/>
      <c r="L912"/>
      <c r="M912"/>
      <c r="N912"/>
      <c r="O912"/>
    </row>
    <row r="913" spans="1:15" ht="39" customHeight="1" x14ac:dyDescent="0.25">
      <c r="A913" s="28" t="s">
        <v>32</v>
      </c>
      <c r="B913" s="14">
        <v>151</v>
      </c>
      <c r="C913" s="28" t="s">
        <v>10</v>
      </c>
      <c r="D913" s="28" t="s">
        <v>428</v>
      </c>
      <c r="E913" s="15" t="s">
        <v>36</v>
      </c>
      <c r="F913" s="16">
        <v>0.5</v>
      </c>
      <c r="G913" s="2">
        <v>25.53</v>
      </c>
      <c r="H913" s="2">
        <f t="shared" si="96"/>
        <v>12.76</v>
      </c>
      <c r="J913"/>
      <c r="K913"/>
      <c r="L913"/>
      <c r="M913"/>
      <c r="N913"/>
      <c r="O913"/>
    </row>
    <row r="914" spans="1:15" ht="24" customHeight="1" thickBot="1" x14ac:dyDescent="0.3">
      <c r="A914" s="28" t="s">
        <v>32</v>
      </c>
      <c r="B914" s="14">
        <v>12815</v>
      </c>
      <c r="C914" s="28" t="s">
        <v>10</v>
      </c>
      <c r="D914" s="28" t="s">
        <v>429</v>
      </c>
      <c r="E914" s="15" t="s">
        <v>31</v>
      </c>
      <c r="F914" s="16">
        <v>1.4E-2</v>
      </c>
      <c r="G914" s="2">
        <v>10.49</v>
      </c>
      <c r="H914" s="2">
        <f t="shared" si="96"/>
        <v>0.14000000000000001</v>
      </c>
      <c r="J914"/>
      <c r="K914"/>
      <c r="L914"/>
      <c r="M914"/>
      <c r="N914"/>
      <c r="O914"/>
    </row>
    <row r="915" spans="1:15" ht="1.05" customHeight="1" thickTop="1" x14ac:dyDescent="0.25">
      <c r="A915" s="27"/>
      <c r="B915" s="27"/>
      <c r="C915" s="27"/>
      <c r="D915" s="27"/>
      <c r="E915" s="27"/>
      <c r="F915" s="27"/>
      <c r="G915" s="27"/>
      <c r="H915" s="27"/>
      <c r="J915"/>
      <c r="K915"/>
      <c r="L915"/>
      <c r="M915"/>
      <c r="N915"/>
      <c r="O915"/>
    </row>
    <row r="916" spans="1:15" s="35" customFormat="1" ht="24" customHeight="1" x14ac:dyDescent="0.25">
      <c r="A916" s="30">
        <v>11</v>
      </c>
      <c r="B916" s="30"/>
      <c r="C916" s="30"/>
      <c r="D916" s="30" t="s">
        <v>430</v>
      </c>
      <c r="E916" s="30"/>
      <c r="F916" s="3"/>
      <c r="G916" s="30"/>
      <c r="H916" s="4"/>
      <c r="J916"/>
      <c r="K916"/>
      <c r="L916"/>
      <c r="M916"/>
      <c r="N916"/>
      <c r="O916"/>
    </row>
    <row r="917" spans="1:15" s="35" customFormat="1" ht="18" customHeight="1" x14ac:dyDescent="0.25">
      <c r="A917" s="23" t="s">
        <v>979</v>
      </c>
      <c r="B917" s="5" t="s">
        <v>2</v>
      </c>
      <c r="C917" s="23" t="s">
        <v>3</v>
      </c>
      <c r="D917" s="23" t="s">
        <v>4</v>
      </c>
      <c r="E917" s="6" t="s">
        <v>5</v>
      </c>
      <c r="F917" s="5" t="s">
        <v>6</v>
      </c>
      <c r="G917" s="5" t="s">
        <v>7</v>
      </c>
      <c r="H917" s="5" t="s">
        <v>8</v>
      </c>
      <c r="J917"/>
      <c r="K917"/>
      <c r="L917"/>
      <c r="M917"/>
      <c r="N917"/>
      <c r="O917"/>
    </row>
    <row r="918" spans="1:15" ht="25.95" customHeight="1" x14ac:dyDescent="0.25">
      <c r="A918" s="24" t="s">
        <v>9</v>
      </c>
      <c r="B918" s="7" t="s">
        <v>45</v>
      </c>
      <c r="C918" s="24" t="s">
        <v>10</v>
      </c>
      <c r="D918" s="24" t="s">
        <v>46</v>
      </c>
      <c r="E918" s="8" t="s">
        <v>11</v>
      </c>
      <c r="F918" s="9">
        <v>1</v>
      </c>
      <c r="G918" s="10">
        <v>12.93</v>
      </c>
      <c r="H918" s="10">
        <f>SUM(H919:H921)</f>
        <v>12.93</v>
      </c>
      <c r="J918"/>
      <c r="K918"/>
      <c r="L918"/>
      <c r="M918"/>
      <c r="N918"/>
      <c r="O918"/>
    </row>
    <row r="919" spans="1:15" ht="24" customHeight="1" x14ac:dyDescent="0.25">
      <c r="A919" s="25" t="s">
        <v>12</v>
      </c>
      <c r="B919" s="11" t="s">
        <v>426</v>
      </c>
      <c r="C919" s="25" t="s">
        <v>10</v>
      </c>
      <c r="D919" s="25" t="s">
        <v>427</v>
      </c>
      <c r="E919" s="12" t="s">
        <v>15</v>
      </c>
      <c r="F919" s="13">
        <v>0.16309999999999999</v>
      </c>
      <c r="G919" s="1">
        <v>34.85</v>
      </c>
      <c r="H919" s="1">
        <f t="shared" ref="H919:H921" si="97">TRUNC(F919*G919,2)</f>
        <v>5.68</v>
      </c>
      <c r="J919"/>
      <c r="K919"/>
      <c r="L919"/>
      <c r="M919"/>
      <c r="N919"/>
      <c r="O919"/>
    </row>
    <row r="920" spans="1:15" ht="24" customHeight="1" x14ac:dyDescent="0.25">
      <c r="A920" s="25" t="s">
        <v>12</v>
      </c>
      <c r="B920" s="11" t="s">
        <v>13</v>
      </c>
      <c r="C920" s="25" t="s">
        <v>10</v>
      </c>
      <c r="D920" s="25" t="s">
        <v>14</v>
      </c>
      <c r="E920" s="12" t="s">
        <v>15</v>
      </c>
      <c r="F920" s="13">
        <v>5.4399999999999997E-2</v>
      </c>
      <c r="G920" s="1">
        <v>24.33</v>
      </c>
      <c r="H920" s="1">
        <f t="shared" si="97"/>
        <v>1.32</v>
      </c>
      <c r="J920"/>
      <c r="K920"/>
      <c r="L920"/>
      <c r="M920"/>
      <c r="N920"/>
      <c r="O920"/>
    </row>
    <row r="921" spans="1:15" ht="24" customHeight="1" thickBot="1" x14ac:dyDescent="0.3">
      <c r="A921" s="28" t="s">
        <v>32</v>
      </c>
      <c r="B921" s="14">
        <v>7356</v>
      </c>
      <c r="C921" s="28" t="s">
        <v>10</v>
      </c>
      <c r="D921" s="28" t="s">
        <v>35</v>
      </c>
      <c r="E921" s="15" t="s">
        <v>36</v>
      </c>
      <c r="F921" s="16">
        <v>0.22850000000000001</v>
      </c>
      <c r="G921" s="2">
        <v>25.98</v>
      </c>
      <c r="H921" s="2">
        <f t="shared" si="97"/>
        <v>5.93</v>
      </c>
      <c r="J921"/>
      <c r="K921"/>
      <c r="L921"/>
      <c r="M921"/>
      <c r="N921"/>
      <c r="O921"/>
    </row>
    <row r="922" spans="1:15" ht="1.05" customHeight="1" thickTop="1" x14ac:dyDescent="0.25">
      <c r="A922" s="27"/>
      <c r="B922" s="27"/>
      <c r="C922" s="27"/>
      <c r="D922" s="27"/>
      <c r="E922" s="27"/>
      <c r="F922" s="27"/>
      <c r="G922" s="27"/>
      <c r="H922" s="27"/>
      <c r="J922"/>
      <c r="K922"/>
      <c r="L922"/>
      <c r="M922"/>
      <c r="N922"/>
      <c r="O922"/>
    </row>
    <row r="923" spans="1:15" s="35" customFormat="1" ht="18" customHeight="1" x14ac:dyDescent="0.25">
      <c r="A923" s="23" t="s">
        <v>1015</v>
      </c>
      <c r="B923" s="5" t="s">
        <v>2</v>
      </c>
      <c r="C923" s="23" t="s">
        <v>3</v>
      </c>
      <c r="D923" s="23" t="s">
        <v>4</v>
      </c>
      <c r="E923" s="6" t="s">
        <v>5</v>
      </c>
      <c r="F923" s="5" t="s">
        <v>6</v>
      </c>
      <c r="G923" s="5" t="s">
        <v>7</v>
      </c>
      <c r="H923" s="5" t="s">
        <v>8</v>
      </c>
      <c r="J923"/>
      <c r="K923"/>
      <c r="L923"/>
      <c r="M923"/>
      <c r="N923"/>
      <c r="O923"/>
    </row>
    <row r="924" spans="1:15" ht="25.95" customHeight="1" x14ac:dyDescent="0.25">
      <c r="A924" s="24" t="s">
        <v>9</v>
      </c>
      <c r="B924" s="7" t="s">
        <v>45</v>
      </c>
      <c r="C924" s="24" t="s">
        <v>10</v>
      </c>
      <c r="D924" s="24" t="s">
        <v>46</v>
      </c>
      <c r="E924" s="8" t="s">
        <v>11</v>
      </c>
      <c r="F924" s="9">
        <v>1</v>
      </c>
      <c r="G924" s="10">
        <v>12.93</v>
      </c>
      <c r="H924" s="10">
        <f>SUM(H925:H927)</f>
        <v>12.93</v>
      </c>
      <c r="J924"/>
      <c r="K924"/>
      <c r="L924"/>
      <c r="M924"/>
      <c r="N924"/>
      <c r="O924"/>
    </row>
    <row r="925" spans="1:15" ht="24" customHeight="1" x14ac:dyDescent="0.25">
      <c r="A925" s="25" t="s">
        <v>12</v>
      </c>
      <c r="B925" s="11" t="s">
        <v>426</v>
      </c>
      <c r="C925" s="25" t="s">
        <v>10</v>
      </c>
      <c r="D925" s="25" t="s">
        <v>427</v>
      </c>
      <c r="E925" s="12" t="s">
        <v>15</v>
      </c>
      <c r="F925" s="13">
        <v>0.16309999999999999</v>
      </c>
      <c r="G925" s="1">
        <v>34.85</v>
      </c>
      <c r="H925" s="1">
        <f t="shared" ref="H925:H927" si="98">TRUNC(F925*G925,2)</f>
        <v>5.68</v>
      </c>
      <c r="J925"/>
      <c r="K925"/>
      <c r="L925"/>
      <c r="M925"/>
      <c r="N925"/>
      <c r="O925"/>
    </row>
    <row r="926" spans="1:15" ht="24" customHeight="1" x14ac:dyDescent="0.25">
      <c r="A926" s="25" t="s">
        <v>12</v>
      </c>
      <c r="B926" s="11" t="s">
        <v>13</v>
      </c>
      <c r="C926" s="25" t="s">
        <v>10</v>
      </c>
      <c r="D926" s="25" t="s">
        <v>14</v>
      </c>
      <c r="E926" s="12" t="s">
        <v>15</v>
      </c>
      <c r="F926" s="13">
        <v>5.4399999999999997E-2</v>
      </c>
      <c r="G926" s="1">
        <v>24.33</v>
      </c>
      <c r="H926" s="1">
        <f t="shared" si="98"/>
        <v>1.32</v>
      </c>
      <c r="J926"/>
      <c r="K926"/>
      <c r="L926"/>
      <c r="M926"/>
      <c r="N926"/>
      <c r="O926"/>
    </row>
    <row r="927" spans="1:15" ht="24" customHeight="1" thickBot="1" x14ac:dyDescent="0.3">
      <c r="A927" s="28" t="s">
        <v>32</v>
      </c>
      <c r="B927" s="14">
        <v>7356</v>
      </c>
      <c r="C927" s="28" t="s">
        <v>10</v>
      </c>
      <c r="D927" s="28" t="s">
        <v>35</v>
      </c>
      <c r="E927" s="15" t="s">
        <v>36</v>
      </c>
      <c r="F927" s="16">
        <v>0.22850000000000001</v>
      </c>
      <c r="G927" s="2">
        <v>25.98</v>
      </c>
      <c r="H927" s="2">
        <f t="shared" si="98"/>
        <v>5.93</v>
      </c>
      <c r="J927"/>
      <c r="K927"/>
      <c r="L927"/>
      <c r="M927"/>
      <c r="N927"/>
      <c r="O927"/>
    </row>
    <row r="928" spans="1:15" ht="0.6" customHeight="1" thickTop="1" x14ac:dyDescent="0.25">
      <c r="A928" s="27"/>
      <c r="B928" s="27"/>
      <c r="C928" s="27"/>
      <c r="D928" s="27"/>
      <c r="E928" s="27"/>
      <c r="F928" s="27"/>
      <c r="G928" s="27"/>
      <c r="H928" s="27"/>
      <c r="J928"/>
      <c r="K928"/>
      <c r="L928"/>
      <c r="M928"/>
      <c r="N928"/>
      <c r="O928"/>
    </row>
    <row r="929" spans="1:15" s="32" customFormat="1" ht="18" customHeight="1" x14ac:dyDescent="0.25">
      <c r="A929" s="23" t="s">
        <v>1205</v>
      </c>
      <c r="B929" s="5" t="s">
        <v>2</v>
      </c>
      <c r="C929" s="23" t="s">
        <v>3</v>
      </c>
      <c r="D929" s="23" t="s">
        <v>4</v>
      </c>
      <c r="E929" s="6" t="s">
        <v>5</v>
      </c>
      <c r="F929" s="5" t="s">
        <v>6</v>
      </c>
      <c r="G929" s="5" t="s">
        <v>7</v>
      </c>
      <c r="H929" s="5" t="s">
        <v>8</v>
      </c>
      <c r="J929"/>
      <c r="K929"/>
      <c r="L929"/>
      <c r="M929"/>
      <c r="N929"/>
      <c r="O929"/>
    </row>
    <row r="930" spans="1:15" s="32" customFormat="1" ht="25.95" customHeight="1" x14ac:dyDescent="0.25">
      <c r="A930" s="24" t="s">
        <v>9</v>
      </c>
      <c r="B930" s="7">
        <v>88411</v>
      </c>
      <c r="C930" s="24" t="s">
        <v>10</v>
      </c>
      <c r="D930" s="24" t="s">
        <v>1022</v>
      </c>
      <c r="E930" s="8" t="s">
        <v>1004</v>
      </c>
      <c r="F930" s="9">
        <v>1</v>
      </c>
      <c r="G930" s="10">
        <v>4.32</v>
      </c>
      <c r="H930" s="10">
        <f>SUM(H931:H933)</f>
        <v>4.32</v>
      </c>
      <c r="J930"/>
      <c r="K930"/>
      <c r="L930"/>
      <c r="M930"/>
      <c r="N930"/>
      <c r="O930"/>
    </row>
    <row r="931" spans="1:15" s="32" customFormat="1" ht="24" customHeight="1" x14ac:dyDescent="0.25">
      <c r="A931" s="25" t="s">
        <v>12</v>
      </c>
      <c r="B931" s="11" t="s">
        <v>13</v>
      </c>
      <c r="C931" s="25" t="s">
        <v>10</v>
      </c>
      <c r="D931" s="25" t="s">
        <v>14</v>
      </c>
      <c r="E931" s="12" t="s">
        <v>15</v>
      </c>
      <c r="F931" s="13">
        <v>8.3999999999999995E-3</v>
      </c>
      <c r="G931" s="1">
        <v>24.33</v>
      </c>
      <c r="H931" s="1">
        <f t="shared" ref="H931:H933" si="99">TRUNC(F931*G931,2)</f>
        <v>0.2</v>
      </c>
      <c r="J931"/>
      <c r="K931"/>
      <c r="L931"/>
      <c r="M931"/>
      <c r="N931"/>
      <c r="O931"/>
    </row>
    <row r="932" spans="1:15" s="32" customFormat="1" ht="24" customHeight="1" x14ac:dyDescent="0.25">
      <c r="A932" s="25" t="s">
        <v>12</v>
      </c>
      <c r="B932" s="11" t="s">
        <v>426</v>
      </c>
      <c r="C932" s="25" t="s">
        <v>10</v>
      </c>
      <c r="D932" s="25" t="s">
        <v>427</v>
      </c>
      <c r="E932" s="12" t="s">
        <v>15</v>
      </c>
      <c r="F932" s="13">
        <v>5.1299999999999998E-2</v>
      </c>
      <c r="G932" s="1">
        <v>34.85</v>
      </c>
      <c r="H932" s="1">
        <f t="shared" si="99"/>
        <v>1.78</v>
      </c>
      <c r="J932"/>
      <c r="K932"/>
      <c r="L932"/>
      <c r="M932"/>
      <c r="N932"/>
      <c r="O932"/>
    </row>
    <row r="933" spans="1:15" s="32" customFormat="1" ht="24" customHeight="1" thickBot="1" x14ac:dyDescent="0.3">
      <c r="A933" s="28" t="s">
        <v>32</v>
      </c>
      <c r="B933" s="14">
        <v>6085</v>
      </c>
      <c r="C933" s="28" t="s">
        <v>10</v>
      </c>
      <c r="D933" s="28" t="s">
        <v>1023</v>
      </c>
      <c r="E933" s="15" t="s">
        <v>36</v>
      </c>
      <c r="F933" s="16">
        <v>0.30493999999999999</v>
      </c>
      <c r="G933" s="2">
        <v>7.7</v>
      </c>
      <c r="H933" s="2">
        <f t="shared" si="99"/>
        <v>2.34</v>
      </c>
      <c r="J933"/>
      <c r="K933"/>
      <c r="L933"/>
      <c r="M933"/>
      <c r="N933"/>
      <c r="O933"/>
    </row>
    <row r="934" spans="1:15" ht="0.6" customHeight="1" thickTop="1" x14ac:dyDescent="0.25">
      <c r="A934" s="27"/>
      <c r="B934" s="27"/>
      <c r="C934" s="27"/>
      <c r="D934" s="27"/>
      <c r="E934" s="27"/>
      <c r="F934" s="27"/>
      <c r="G934" s="27"/>
      <c r="H934" s="27"/>
      <c r="J934"/>
      <c r="K934"/>
      <c r="L934"/>
      <c r="M934"/>
      <c r="N934"/>
      <c r="O934"/>
    </row>
    <row r="935" spans="1:15" s="32" customFormat="1" ht="18" customHeight="1" x14ac:dyDescent="0.25">
      <c r="A935" s="23" t="s">
        <v>1206</v>
      </c>
      <c r="B935" s="5" t="s">
        <v>2</v>
      </c>
      <c r="C935" s="23" t="s">
        <v>3</v>
      </c>
      <c r="D935" s="23" t="s">
        <v>4</v>
      </c>
      <c r="E935" s="6" t="s">
        <v>5</v>
      </c>
      <c r="F935" s="5" t="s">
        <v>6</v>
      </c>
      <c r="G935" s="5" t="s">
        <v>7</v>
      </c>
      <c r="H935" s="5" t="s">
        <v>8</v>
      </c>
      <c r="J935"/>
      <c r="K935"/>
      <c r="L935"/>
      <c r="M935"/>
      <c r="N935"/>
      <c r="O935"/>
    </row>
    <row r="936" spans="1:15" s="32" customFormat="1" ht="25.95" customHeight="1" x14ac:dyDescent="0.25">
      <c r="A936" s="24" t="s">
        <v>9</v>
      </c>
      <c r="B936" s="7">
        <v>88497</v>
      </c>
      <c r="C936" s="24" t="s">
        <v>10</v>
      </c>
      <c r="D936" s="24" t="s">
        <v>1025</v>
      </c>
      <c r="E936" s="8" t="s">
        <v>1004</v>
      </c>
      <c r="F936" s="9">
        <v>1</v>
      </c>
      <c r="G936" s="10">
        <v>20.84</v>
      </c>
      <c r="H936" s="10">
        <f>SUM(H937:H940)</f>
        <v>20.840000000000003</v>
      </c>
      <c r="J936"/>
      <c r="K936"/>
      <c r="L936"/>
      <c r="M936"/>
      <c r="N936"/>
      <c r="O936"/>
    </row>
    <row r="937" spans="1:15" s="32" customFormat="1" ht="24" customHeight="1" x14ac:dyDescent="0.25">
      <c r="A937" s="25" t="s">
        <v>12</v>
      </c>
      <c r="B937" s="11" t="s">
        <v>13</v>
      </c>
      <c r="C937" s="25" t="s">
        <v>10</v>
      </c>
      <c r="D937" s="25" t="s">
        <v>14</v>
      </c>
      <c r="E937" s="12" t="s">
        <v>15</v>
      </c>
      <c r="F937" s="13">
        <v>0.1203</v>
      </c>
      <c r="G937" s="1">
        <v>24.33</v>
      </c>
      <c r="H937" s="1">
        <f t="shared" ref="H937:H940" si="100">TRUNC(F937*G937,2)</f>
        <v>2.92</v>
      </c>
      <c r="J937"/>
      <c r="K937"/>
      <c r="L937"/>
      <c r="M937"/>
      <c r="N937"/>
      <c r="O937"/>
    </row>
    <row r="938" spans="1:15" s="32" customFormat="1" ht="24" customHeight="1" x14ac:dyDescent="0.25">
      <c r="A938" s="25" t="s">
        <v>12</v>
      </c>
      <c r="B938" s="11" t="s">
        <v>426</v>
      </c>
      <c r="C938" s="25" t="s">
        <v>10</v>
      </c>
      <c r="D938" s="25" t="s">
        <v>427</v>
      </c>
      <c r="E938" s="12" t="s">
        <v>15</v>
      </c>
      <c r="F938" s="13">
        <v>0.36099999999999999</v>
      </c>
      <c r="G938" s="1">
        <v>34.85</v>
      </c>
      <c r="H938" s="1">
        <f t="shared" si="100"/>
        <v>12.58</v>
      </c>
      <c r="J938"/>
      <c r="K938"/>
      <c r="L938"/>
      <c r="M938"/>
      <c r="N938"/>
      <c r="O938"/>
    </row>
    <row r="939" spans="1:15" s="32" customFormat="1" x14ac:dyDescent="0.25">
      <c r="A939" s="28" t="s">
        <v>32</v>
      </c>
      <c r="B939" s="14">
        <v>43626</v>
      </c>
      <c r="C939" s="28" t="s">
        <v>10</v>
      </c>
      <c r="D939" s="28" t="s">
        <v>1026</v>
      </c>
      <c r="E939" s="15" t="s">
        <v>34</v>
      </c>
      <c r="F939" s="16">
        <v>1.3389</v>
      </c>
      <c r="G939" s="2">
        <v>3.92</v>
      </c>
      <c r="H939" s="2">
        <f t="shared" si="100"/>
        <v>5.24</v>
      </c>
      <c r="J939"/>
      <c r="K939"/>
      <c r="L939"/>
      <c r="M939"/>
      <c r="N939"/>
      <c r="O939"/>
    </row>
    <row r="940" spans="1:15" s="32" customFormat="1" ht="24" customHeight="1" thickBot="1" x14ac:dyDescent="0.3">
      <c r="A940" s="28" t="s">
        <v>32</v>
      </c>
      <c r="B940" s="14">
        <v>3767</v>
      </c>
      <c r="C940" s="28" t="s">
        <v>10</v>
      </c>
      <c r="D940" s="28" t="s">
        <v>1027</v>
      </c>
      <c r="E940" s="15" t="s">
        <v>31</v>
      </c>
      <c r="F940" s="16">
        <v>8.0199999999999994E-2</v>
      </c>
      <c r="G940" s="2">
        <v>1.32</v>
      </c>
      <c r="H940" s="2">
        <f t="shared" si="100"/>
        <v>0.1</v>
      </c>
      <c r="J940"/>
      <c r="K940"/>
      <c r="L940"/>
      <c r="M940"/>
      <c r="N940"/>
      <c r="O940"/>
    </row>
    <row r="941" spans="1:15" ht="0.6" customHeight="1" thickTop="1" x14ac:dyDescent="0.25">
      <c r="A941" s="27"/>
      <c r="B941" s="27"/>
      <c r="C941" s="27"/>
      <c r="D941" s="27"/>
      <c r="E941" s="27"/>
      <c r="F941" s="27"/>
      <c r="G941" s="27"/>
      <c r="H941" s="27"/>
      <c r="J941"/>
      <c r="K941"/>
      <c r="L941"/>
      <c r="M941"/>
      <c r="N941"/>
      <c r="O941"/>
    </row>
    <row r="942" spans="1:15" s="32" customFormat="1" ht="18" customHeight="1" x14ac:dyDescent="0.25">
      <c r="A942" s="23" t="s">
        <v>1207</v>
      </c>
      <c r="B942" s="5" t="s">
        <v>2</v>
      </c>
      <c r="C942" s="23" t="s">
        <v>3</v>
      </c>
      <c r="D942" s="23" t="s">
        <v>4</v>
      </c>
      <c r="E942" s="6" t="s">
        <v>5</v>
      </c>
      <c r="F942" s="5" t="s">
        <v>6</v>
      </c>
      <c r="G942" s="5" t="s">
        <v>7</v>
      </c>
      <c r="H942" s="5" t="s">
        <v>8</v>
      </c>
      <c r="J942"/>
      <c r="K942"/>
      <c r="L942"/>
      <c r="M942"/>
      <c r="N942"/>
      <c r="O942"/>
    </row>
    <row r="943" spans="1:15" s="32" customFormat="1" ht="25.95" customHeight="1" x14ac:dyDescent="0.25">
      <c r="A943" s="24" t="s">
        <v>9</v>
      </c>
      <c r="B943" s="7">
        <v>88496</v>
      </c>
      <c r="C943" s="24" t="s">
        <v>10</v>
      </c>
      <c r="D943" s="24" t="s">
        <v>1029</v>
      </c>
      <c r="E943" s="8" t="s">
        <v>1004</v>
      </c>
      <c r="F943" s="9">
        <v>1</v>
      </c>
      <c r="G943" s="10">
        <v>37.200000000000003</v>
      </c>
      <c r="H943" s="10">
        <f>SUM(H944:H947)</f>
        <v>37.200000000000003</v>
      </c>
      <c r="J943"/>
      <c r="K943"/>
      <c r="L943"/>
      <c r="M943"/>
      <c r="N943"/>
      <c r="O943"/>
    </row>
    <row r="944" spans="1:15" s="32" customFormat="1" ht="24" customHeight="1" x14ac:dyDescent="0.25">
      <c r="A944" s="25" t="s">
        <v>12</v>
      </c>
      <c r="B944" s="11" t="s">
        <v>13</v>
      </c>
      <c r="C944" s="25" t="s">
        <v>10</v>
      </c>
      <c r="D944" s="25" t="s">
        <v>14</v>
      </c>
      <c r="E944" s="12" t="s">
        <v>15</v>
      </c>
      <c r="F944" s="13">
        <v>0.24729999999999999</v>
      </c>
      <c r="G944" s="1">
        <v>24.33</v>
      </c>
      <c r="H944" s="1">
        <f t="shared" ref="H944:H947" si="101">TRUNC(F944*G944,2)</f>
        <v>6.01</v>
      </c>
      <c r="J944"/>
      <c r="K944"/>
      <c r="L944"/>
      <c r="M944"/>
      <c r="N944"/>
      <c r="O944"/>
    </row>
    <row r="945" spans="1:15" s="32" customFormat="1" ht="24" customHeight="1" x14ac:dyDescent="0.25">
      <c r="A945" s="25" t="s">
        <v>12</v>
      </c>
      <c r="B945" s="11" t="s">
        <v>426</v>
      </c>
      <c r="C945" s="25" t="s">
        <v>10</v>
      </c>
      <c r="D945" s="25" t="s">
        <v>427</v>
      </c>
      <c r="E945" s="12" t="s">
        <v>15</v>
      </c>
      <c r="F945" s="13">
        <v>0.7419</v>
      </c>
      <c r="G945" s="1">
        <v>34.85</v>
      </c>
      <c r="H945" s="1">
        <f t="shared" si="101"/>
        <v>25.85</v>
      </c>
      <c r="J945"/>
      <c r="K945"/>
      <c r="L945"/>
      <c r="M945"/>
      <c r="N945"/>
      <c r="O945"/>
    </row>
    <row r="946" spans="1:15" s="32" customFormat="1" x14ac:dyDescent="0.25">
      <c r="A946" s="28" t="s">
        <v>32</v>
      </c>
      <c r="B946" s="14">
        <v>43626</v>
      </c>
      <c r="C946" s="28" t="s">
        <v>10</v>
      </c>
      <c r="D946" s="28" t="s">
        <v>1026</v>
      </c>
      <c r="E946" s="15" t="s">
        <v>34</v>
      </c>
      <c r="F946" s="16">
        <v>1.3389</v>
      </c>
      <c r="G946" s="2">
        <v>3.92</v>
      </c>
      <c r="H946" s="2">
        <f t="shared" si="101"/>
        <v>5.24</v>
      </c>
      <c r="J946"/>
      <c r="K946"/>
      <c r="L946"/>
      <c r="M946"/>
      <c r="N946"/>
      <c r="O946"/>
    </row>
    <row r="947" spans="1:15" s="32" customFormat="1" ht="24" customHeight="1" thickBot="1" x14ac:dyDescent="0.3">
      <c r="A947" s="28" t="s">
        <v>32</v>
      </c>
      <c r="B947" s="14">
        <v>3767</v>
      </c>
      <c r="C947" s="28" t="s">
        <v>10</v>
      </c>
      <c r="D947" s="28" t="s">
        <v>1027</v>
      </c>
      <c r="E947" s="15" t="s">
        <v>31</v>
      </c>
      <c r="F947" s="16">
        <v>8.0199999999999994E-2</v>
      </c>
      <c r="G947" s="2">
        <v>1.32</v>
      </c>
      <c r="H947" s="2">
        <f t="shared" si="101"/>
        <v>0.1</v>
      </c>
      <c r="J947"/>
      <c r="K947"/>
      <c r="L947"/>
      <c r="M947"/>
      <c r="N947"/>
      <c r="O947"/>
    </row>
    <row r="948" spans="1:15" ht="0.6" customHeight="1" thickTop="1" x14ac:dyDescent="0.25">
      <c r="A948" s="27"/>
      <c r="B948" s="27"/>
      <c r="C948" s="27"/>
      <c r="D948" s="27"/>
      <c r="E948" s="27"/>
      <c r="F948" s="27"/>
      <c r="G948" s="27"/>
      <c r="H948" s="27"/>
      <c r="J948"/>
      <c r="K948"/>
      <c r="L948"/>
      <c r="M948"/>
      <c r="N948"/>
      <c r="O948"/>
    </row>
    <row r="949" spans="1:15" s="32" customFormat="1" ht="18" customHeight="1" x14ac:dyDescent="0.25">
      <c r="A949" s="23" t="s">
        <v>1208</v>
      </c>
      <c r="B949" s="5" t="s">
        <v>2</v>
      </c>
      <c r="C949" s="23" t="s">
        <v>3</v>
      </c>
      <c r="D949" s="23" t="s">
        <v>4</v>
      </c>
      <c r="E949" s="6" t="s">
        <v>5</v>
      </c>
      <c r="F949" s="5" t="s">
        <v>6</v>
      </c>
      <c r="G949" s="5" t="s">
        <v>7</v>
      </c>
      <c r="H949" s="5" t="s">
        <v>8</v>
      </c>
      <c r="J949"/>
      <c r="K949"/>
      <c r="L949"/>
      <c r="M949"/>
      <c r="N949"/>
      <c r="O949"/>
    </row>
    <row r="950" spans="1:15" s="32" customFormat="1" ht="25.95" customHeight="1" x14ac:dyDescent="0.25">
      <c r="A950" s="24" t="s">
        <v>9</v>
      </c>
      <c r="B950" s="7">
        <v>88488</v>
      </c>
      <c r="C950" s="24" t="s">
        <v>10</v>
      </c>
      <c r="D950" s="24" t="s">
        <v>1031</v>
      </c>
      <c r="E950" s="8" t="s">
        <v>1004</v>
      </c>
      <c r="F950" s="9">
        <v>1</v>
      </c>
      <c r="G950" s="10">
        <v>15.68</v>
      </c>
      <c r="H950" s="10">
        <f>SUM(H951:H953)</f>
        <v>15.68</v>
      </c>
      <c r="J950"/>
      <c r="K950"/>
      <c r="L950"/>
      <c r="M950"/>
      <c r="N950"/>
      <c r="O950"/>
    </row>
    <row r="951" spans="1:15" s="32" customFormat="1" ht="24" customHeight="1" x14ac:dyDescent="0.25">
      <c r="A951" s="25" t="s">
        <v>12</v>
      </c>
      <c r="B951" s="11" t="s">
        <v>13</v>
      </c>
      <c r="C951" s="25" t="s">
        <v>10</v>
      </c>
      <c r="D951" s="25" t="s">
        <v>14</v>
      </c>
      <c r="E951" s="12" t="s">
        <v>15</v>
      </c>
      <c r="F951" s="13">
        <v>7.5700000000000003E-2</v>
      </c>
      <c r="G951" s="1">
        <v>24.33</v>
      </c>
      <c r="H951" s="1">
        <f t="shared" ref="H951:H953" si="102">TRUNC(F951*G951,2)</f>
        <v>1.84</v>
      </c>
      <c r="J951"/>
      <c r="K951"/>
      <c r="L951"/>
      <c r="M951"/>
      <c r="N951"/>
      <c r="O951"/>
    </row>
    <row r="952" spans="1:15" s="32" customFormat="1" ht="24" customHeight="1" x14ac:dyDescent="0.25">
      <c r="A952" s="25" t="s">
        <v>12</v>
      </c>
      <c r="B952" s="11" t="s">
        <v>426</v>
      </c>
      <c r="C952" s="25" t="s">
        <v>10</v>
      </c>
      <c r="D952" s="25" t="s">
        <v>427</v>
      </c>
      <c r="E952" s="12" t="s">
        <v>15</v>
      </c>
      <c r="F952" s="13">
        <v>0.22700000000000001</v>
      </c>
      <c r="G952" s="1">
        <v>34.85</v>
      </c>
      <c r="H952" s="1">
        <f t="shared" si="102"/>
        <v>7.91</v>
      </c>
      <c r="J952"/>
      <c r="K952"/>
      <c r="L952"/>
      <c r="M952"/>
      <c r="N952"/>
      <c r="O952"/>
    </row>
    <row r="953" spans="1:15" s="32" customFormat="1" ht="14.4" thickBot="1" x14ac:dyDescent="0.3">
      <c r="A953" s="28" t="s">
        <v>32</v>
      </c>
      <c r="B953" s="14">
        <v>7356</v>
      </c>
      <c r="C953" s="28" t="s">
        <v>10</v>
      </c>
      <c r="D953" s="28" t="s">
        <v>35</v>
      </c>
      <c r="E953" s="15" t="s">
        <v>36</v>
      </c>
      <c r="F953" s="16">
        <v>0.22850000000000001</v>
      </c>
      <c r="G953" s="2">
        <v>25.98</v>
      </c>
      <c r="H953" s="2">
        <f t="shared" si="102"/>
        <v>5.93</v>
      </c>
      <c r="J953"/>
      <c r="K953"/>
      <c r="L953"/>
      <c r="M953"/>
      <c r="N953"/>
      <c r="O953"/>
    </row>
    <row r="954" spans="1:15" ht="0.6" customHeight="1" thickTop="1" thickBot="1" x14ac:dyDescent="0.3">
      <c r="A954" s="27"/>
      <c r="B954" s="27"/>
      <c r="C954" s="27"/>
      <c r="D954" s="27"/>
      <c r="E954" s="27"/>
      <c r="F954" s="27"/>
      <c r="G954" s="27"/>
      <c r="H954" s="27"/>
      <c r="J954"/>
      <c r="K954"/>
      <c r="L954"/>
      <c r="M954"/>
      <c r="N954"/>
      <c r="O954"/>
    </row>
    <row r="955" spans="1:15" ht="1.05" customHeight="1" thickTop="1" x14ac:dyDescent="0.25">
      <c r="A955" s="27"/>
      <c r="B955" s="27"/>
      <c r="C955" s="27"/>
      <c r="D955" s="27"/>
      <c r="E955" s="27"/>
      <c r="F955" s="27"/>
      <c r="G955" s="27"/>
      <c r="H955" s="27"/>
      <c r="J955"/>
      <c r="K955"/>
      <c r="L955"/>
      <c r="M955"/>
      <c r="N955"/>
      <c r="O955"/>
    </row>
    <row r="956" spans="1:15" s="35" customFormat="1" ht="24" customHeight="1" x14ac:dyDescent="0.25">
      <c r="A956" s="30">
        <v>12</v>
      </c>
      <c r="B956" s="30"/>
      <c r="C956" s="30"/>
      <c r="D956" s="30" t="s">
        <v>436</v>
      </c>
      <c r="E956" s="30"/>
      <c r="F956" s="3"/>
      <c r="G956" s="30"/>
      <c r="H956" s="4"/>
      <c r="J956"/>
      <c r="K956"/>
      <c r="L956"/>
      <c r="M956"/>
      <c r="N956"/>
      <c r="O956"/>
    </row>
    <row r="957" spans="1:15" s="35" customFormat="1" ht="18" customHeight="1" x14ac:dyDescent="0.25">
      <c r="A957" s="23" t="s">
        <v>1209</v>
      </c>
      <c r="B957" s="5" t="s">
        <v>2</v>
      </c>
      <c r="C957" s="23" t="s">
        <v>3</v>
      </c>
      <c r="D957" s="23" t="s">
        <v>4</v>
      </c>
      <c r="E957" s="6" t="s">
        <v>5</v>
      </c>
      <c r="F957" s="5" t="s">
        <v>6</v>
      </c>
      <c r="G957" s="5" t="s">
        <v>7</v>
      </c>
      <c r="H957" s="5" t="s">
        <v>8</v>
      </c>
      <c r="J957"/>
      <c r="K957"/>
      <c r="L957"/>
      <c r="M957"/>
      <c r="N957"/>
      <c r="O957"/>
    </row>
    <row r="958" spans="1:15" ht="24" customHeight="1" x14ac:dyDescent="0.25">
      <c r="A958" s="24" t="s">
        <v>9</v>
      </c>
      <c r="B958" s="7" t="s">
        <v>437</v>
      </c>
      <c r="C958" s="24" t="s">
        <v>261</v>
      </c>
      <c r="D958" s="24" t="s">
        <v>438</v>
      </c>
      <c r="E958" s="8" t="s">
        <v>19</v>
      </c>
      <c r="F958" s="9">
        <v>1</v>
      </c>
      <c r="G958" s="10">
        <f>H958</f>
        <v>80.09</v>
      </c>
      <c r="H958" s="10">
        <f>SUM(H959:H962)</f>
        <v>80.09</v>
      </c>
      <c r="J958"/>
      <c r="K958"/>
      <c r="L958"/>
      <c r="M958"/>
      <c r="N958"/>
      <c r="O958"/>
    </row>
    <row r="959" spans="1:15" ht="24" customHeight="1" x14ac:dyDescent="0.25">
      <c r="A959" s="25" t="s">
        <v>12</v>
      </c>
      <c r="B959" s="11" t="s">
        <v>240</v>
      </c>
      <c r="C959" s="25" t="s">
        <v>10</v>
      </c>
      <c r="D959" s="25" t="s">
        <v>241</v>
      </c>
      <c r="E959" s="12" t="s">
        <v>15</v>
      </c>
      <c r="F959" s="13">
        <v>0.10299999999999999</v>
      </c>
      <c r="G959" s="1">
        <v>33.51</v>
      </c>
      <c r="H959" s="1">
        <f t="shared" ref="H959:H962" si="103">TRUNC(F959*G959,2)</f>
        <v>3.45</v>
      </c>
      <c r="J959"/>
      <c r="K959"/>
      <c r="L959"/>
      <c r="M959"/>
      <c r="N959"/>
      <c r="O959"/>
    </row>
    <row r="960" spans="1:15" ht="24" customHeight="1" x14ac:dyDescent="0.25">
      <c r="A960" s="25" t="s">
        <v>12</v>
      </c>
      <c r="B960" s="11" t="s">
        <v>13</v>
      </c>
      <c r="C960" s="25" t="s">
        <v>10</v>
      </c>
      <c r="D960" s="25" t="s">
        <v>14</v>
      </c>
      <c r="E960" s="12" t="s">
        <v>15</v>
      </c>
      <c r="F960" s="13">
        <v>5.1999999999999998E-2</v>
      </c>
      <c r="G960" s="1">
        <v>24.33</v>
      </c>
      <c r="H960" s="1">
        <f t="shared" si="103"/>
        <v>1.26</v>
      </c>
      <c r="J960"/>
      <c r="K960"/>
      <c r="L960"/>
      <c r="M960"/>
      <c r="N960"/>
      <c r="O960"/>
    </row>
    <row r="961" spans="1:15" ht="24" customHeight="1" x14ac:dyDescent="0.25">
      <c r="A961" s="28" t="s">
        <v>32</v>
      </c>
      <c r="B961" s="14">
        <v>4791</v>
      </c>
      <c r="C961" s="28" t="s">
        <v>10</v>
      </c>
      <c r="D961" s="28" t="s">
        <v>439</v>
      </c>
      <c r="E961" s="15" t="s">
        <v>34</v>
      </c>
      <c r="F961" s="16">
        <v>0.66</v>
      </c>
      <c r="G961" s="2">
        <v>33.17</v>
      </c>
      <c r="H961" s="2">
        <f t="shared" si="103"/>
        <v>21.89</v>
      </c>
      <c r="J961"/>
      <c r="K961"/>
      <c r="L961"/>
      <c r="M961"/>
      <c r="N961"/>
      <c r="O961"/>
    </row>
    <row r="962" spans="1:15" ht="25.95" customHeight="1" thickBot="1" x14ac:dyDescent="0.3">
      <c r="A962" s="28" t="s">
        <v>32</v>
      </c>
      <c r="B962" s="14" t="s">
        <v>440</v>
      </c>
      <c r="C962" s="28" t="s">
        <v>261</v>
      </c>
      <c r="D962" s="28" t="s">
        <v>441</v>
      </c>
      <c r="E962" s="15" t="s">
        <v>19</v>
      </c>
      <c r="F962" s="16">
        <v>1.34</v>
      </c>
      <c r="G962" s="2">
        <v>39.918847999999997</v>
      </c>
      <c r="H962" s="2">
        <f t="shared" si="103"/>
        <v>53.49</v>
      </c>
      <c r="J962"/>
      <c r="K962"/>
      <c r="L962"/>
      <c r="M962"/>
      <c r="N962"/>
      <c r="O962"/>
    </row>
    <row r="963" spans="1:15" ht="1.05" customHeight="1" thickTop="1" x14ac:dyDescent="0.25">
      <c r="A963" s="27"/>
      <c r="B963" s="27"/>
      <c r="C963" s="27"/>
      <c r="D963" s="27"/>
      <c r="E963" s="27"/>
      <c r="F963" s="27"/>
      <c r="G963" s="27"/>
      <c r="H963" s="27"/>
      <c r="J963"/>
      <c r="K963"/>
      <c r="L963"/>
      <c r="M963"/>
      <c r="N963"/>
      <c r="O963"/>
    </row>
    <row r="964" spans="1:15" s="35" customFormat="1" ht="18" customHeight="1" x14ac:dyDescent="0.25">
      <c r="A964" s="23" t="s">
        <v>1210</v>
      </c>
      <c r="B964" s="5" t="s">
        <v>2</v>
      </c>
      <c r="C964" s="23" t="s">
        <v>3</v>
      </c>
      <c r="D964" s="23" t="s">
        <v>4</v>
      </c>
      <c r="E964" s="6" t="s">
        <v>5</v>
      </c>
      <c r="F964" s="5" t="s">
        <v>6</v>
      </c>
      <c r="G964" s="5" t="s">
        <v>7</v>
      </c>
      <c r="H964" s="5" t="s">
        <v>8</v>
      </c>
      <c r="J964"/>
      <c r="K964"/>
      <c r="L964"/>
      <c r="M964"/>
      <c r="N964"/>
      <c r="O964"/>
    </row>
    <row r="965" spans="1:15" ht="39" customHeight="1" x14ac:dyDescent="0.25">
      <c r="A965" s="24" t="s">
        <v>9</v>
      </c>
      <c r="B965" s="7" t="s">
        <v>442</v>
      </c>
      <c r="C965" s="24" t="s">
        <v>10</v>
      </c>
      <c r="D965" s="24" t="s">
        <v>443</v>
      </c>
      <c r="E965" s="8" t="s">
        <v>19</v>
      </c>
      <c r="F965" s="9">
        <v>1</v>
      </c>
      <c r="G965" s="10">
        <v>75.19</v>
      </c>
      <c r="H965" s="10">
        <f>SUM(H966:H970)</f>
        <v>75.19</v>
      </c>
      <c r="J965"/>
      <c r="K965"/>
      <c r="L965"/>
      <c r="M965"/>
      <c r="N965"/>
      <c r="O965"/>
    </row>
    <row r="966" spans="1:15" ht="24" customHeight="1" x14ac:dyDescent="0.25">
      <c r="A966" s="25" t="s">
        <v>12</v>
      </c>
      <c r="B966" s="11" t="s">
        <v>240</v>
      </c>
      <c r="C966" s="25" t="s">
        <v>10</v>
      </c>
      <c r="D966" s="25" t="s">
        <v>241</v>
      </c>
      <c r="E966" s="12" t="s">
        <v>15</v>
      </c>
      <c r="F966" s="13">
        <v>1.3275999999999999</v>
      </c>
      <c r="G966" s="1">
        <v>33.51</v>
      </c>
      <c r="H966" s="1">
        <f t="shared" ref="H966:H970" si="104">TRUNC(F966*G966,2)</f>
        <v>44.48</v>
      </c>
      <c r="J966"/>
      <c r="K966"/>
      <c r="L966"/>
      <c r="M966"/>
      <c r="N966"/>
      <c r="O966"/>
    </row>
    <row r="967" spans="1:15" ht="24" customHeight="1" x14ac:dyDescent="0.25">
      <c r="A967" s="25" t="s">
        <v>12</v>
      </c>
      <c r="B967" s="11" t="s">
        <v>13</v>
      </c>
      <c r="C967" s="25" t="s">
        <v>10</v>
      </c>
      <c r="D967" s="25" t="s">
        <v>14</v>
      </c>
      <c r="E967" s="12" t="s">
        <v>15</v>
      </c>
      <c r="F967" s="13">
        <v>0.26869999999999999</v>
      </c>
      <c r="G967" s="1">
        <v>24.33</v>
      </c>
      <c r="H967" s="1">
        <f t="shared" si="104"/>
        <v>6.53</v>
      </c>
      <c r="J967"/>
      <c r="K967"/>
      <c r="L967"/>
      <c r="M967"/>
      <c r="N967"/>
      <c r="O967"/>
    </row>
    <row r="968" spans="1:15" ht="25.95" customHeight="1" x14ac:dyDescent="0.25">
      <c r="A968" s="28" t="s">
        <v>32</v>
      </c>
      <c r="B968" s="14">
        <v>142</v>
      </c>
      <c r="C968" s="28" t="s">
        <v>10</v>
      </c>
      <c r="D968" s="28" t="s">
        <v>292</v>
      </c>
      <c r="E968" s="15" t="s">
        <v>293</v>
      </c>
      <c r="F968" s="16">
        <v>0.6452</v>
      </c>
      <c r="G968" s="2">
        <v>31.55</v>
      </c>
      <c r="H968" s="2">
        <f t="shared" si="104"/>
        <v>20.350000000000001</v>
      </c>
      <c r="J968"/>
      <c r="K968"/>
      <c r="L968"/>
      <c r="M968"/>
      <c r="N968"/>
      <c r="O968"/>
    </row>
    <row r="969" spans="1:15" ht="25.95" customHeight="1" x14ac:dyDescent="0.25">
      <c r="A969" s="28" t="s">
        <v>32</v>
      </c>
      <c r="B969" s="14">
        <v>44073</v>
      </c>
      <c r="C969" s="28" t="s">
        <v>10</v>
      </c>
      <c r="D969" s="28" t="s">
        <v>444</v>
      </c>
      <c r="E969" s="15" t="s">
        <v>19</v>
      </c>
      <c r="F969" s="16">
        <v>1</v>
      </c>
      <c r="G969" s="2">
        <v>0.76</v>
      </c>
      <c r="H969" s="2">
        <f t="shared" si="104"/>
        <v>0.76</v>
      </c>
      <c r="J969"/>
      <c r="K969"/>
      <c r="L969"/>
      <c r="M969"/>
      <c r="N969"/>
      <c r="O969"/>
    </row>
    <row r="970" spans="1:15" ht="24" customHeight="1" thickBot="1" x14ac:dyDescent="0.3">
      <c r="A970" s="28" t="s">
        <v>32</v>
      </c>
      <c r="B970" s="14">
        <v>44074</v>
      </c>
      <c r="C970" s="28" t="s">
        <v>10</v>
      </c>
      <c r="D970" s="28" t="s">
        <v>445</v>
      </c>
      <c r="E970" s="15" t="s">
        <v>36</v>
      </c>
      <c r="F970" s="16">
        <v>6.0000000000000001E-3</v>
      </c>
      <c r="G970" s="2">
        <v>511.86</v>
      </c>
      <c r="H970" s="2">
        <f t="shared" si="104"/>
        <v>3.07</v>
      </c>
      <c r="J970"/>
      <c r="K970"/>
      <c r="L970"/>
      <c r="M970"/>
      <c r="N970"/>
      <c r="O970"/>
    </row>
    <row r="971" spans="1:15" ht="1.05" customHeight="1" thickTop="1" x14ac:dyDescent="0.25">
      <c r="A971" s="27"/>
      <c r="B971" s="27"/>
      <c r="C971" s="27"/>
      <c r="D971" s="27"/>
      <c r="E971" s="27"/>
      <c r="F971" s="27"/>
      <c r="G971" s="27"/>
      <c r="H971" s="27"/>
      <c r="J971"/>
      <c r="K971"/>
      <c r="L971"/>
      <c r="M971"/>
      <c r="N971"/>
      <c r="O971"/>
    </row>
    <row r="972" spans="1:15" s="35" customFormat="1" ht="24" customHeight="1" x14ac:dyDescent="0.25">
      <c r="A972" s="30">
        <v>13</v>
      </c>
      <c r="B972" s="30"/>
      <c r="C972" s="30"/>
      <c r="D972" s="30" t="s">
        <v>446</v>
      </c>
      <c r="E972" s="30"/>
      <c r="F972" s="3"/>
      <c r="G972" s="30"/>
      <c r="H972" s="4"/>
      <c r="J972"/>
      <c r="K972"/>
      <c r="L972"/>
      <c r="M972"/>
      <c r="N972"/>
      <c r="O972"/>
    </row>
    <row r="973" spans="1:15" s="35" customFormat="1" ht="24" customHeight="1" x14ac:dyDescent="0.25">
      <c r="A973" s="30" t="s">
        <v>1211</v>
      </c>
      <c r="B973" s="30"/>
      <c r="C973" s="30"/>
      <c r="D973" s="30" t="s">
        <v>447</v>
      </c>
      <c r="E973" s="30"/>
      <c r="F973" s="3"/>
      <c r="G973" s="30"/>
      <c r="H973" s="4"/>
      <c r="J973"/>
      <c r="K973"/>
      <c r="L973"/>
      <c r="M973"/>
      <c r="N973"/>
      <c r="O973"/>
    </row>
    <row r="974" spans="1:15" s="35" customFormat="1" ht="18" customHeight="1" x14ac:dyDescent="0.25">
      <c r="A974" s="23" t="s">
        <v>1212</v>
      </c>
      <c r="B974" s="5" t="s">
        <v>2</v>
      </c>
      <c r="C974" s="23" t="s">
        <v>3</v>
      </c>
      <c r="D974" s="23" t="s">
        <v>4</v>
      </c>
      <c r="E974" s="6" t="s">
        <v>5</v>
      </c>
      <c r="F974" s="5" t="s">
        <v>6</v>
      </c>
      <c r="G974" s="5" t="s">
        <v>7</v>
      </c>
      <c r="H974" s="5" t="s">
        <v>8</v>
      </c>
      <c r="J974"/>
      <c r="K974"/>
      <c r="L974"/>
      <c r="M974"/>
      <c r="N974"/>
      <c r="O974"/>
    </row>
    <row r="975" spans="1:15" s="35" customFormat="1" ht="52.05" customHeight="1" x14ac:dyDescent="0.25">
      <c r="A975" s="24" t="s">
        <v>9</v>
      </c>
      <c r="B975" s="7" t="s">
        <v>448</v>
      </c>
      <c r="C975" s="24" t="s">
        <v>10</v>
      </c>
      <c r="D975" s="24" t="s">
        <v>449</v>
      </c>
      <c r="E975" s="8" t="s">
        <v>31</v>
      </c>
      <c r="F975" s="9">
        <v>1</v>
      </c>
      <c r="G975" s="10">
        <v>2010.14</v>
      </c>
      <c r="H975" s="10">
        <f>SUM(H976:H987)</f>
        <v>2010.14</v>
      </c>
      <c r="J975"/>
      <c r="K975"/>
      <c r="L975"/>
      <c r="M975"/>
      <c r="N975"/>
      <c r="O975"/>
    </row>
    <row r="976" spans="1:15" s="35" customFormat="1" ht="52.05" customHeight="1" x14ac:dyDescent="0.25">
      <c r="A976" s="25" t="s">
        <v>12</v>
      </c>
      <c r="B976" s="11">
        <v>104749</v>
      </c>
      <c r="C976" s="25" t="s">
        <v>10</v>
      </c>
      <c r="D976" s="25" t="s">
        <v>993</v>
      </c>
      <c r="E976" s="12" t="s">
        <v>31</v>
      </c>
      <c r="F976" s="13">
        <v>1</v>
      </c>
      <c r="G976" s="1">
        <v>23.27</v>
      </c>
      <c r="H976" s="1">
        <f t="shared" ref="H976:H987" si="105">TRUNC(F976*G976,2)</f>
        <v>23.27</v>
      </c>
      <c r="J976"/>
      <c r="K976"/>
      <c r="L976"/>
      <c r="M976"/>
      <c r="N976"/>
      <c r="O976"/>
    </row>
    <row r="977" spans="1:15" s="35" customFormat="1" ht="52.05" customHeight="1" x14ac:dyDescent="0.25">
      <c r="A977" s="25" t="s">
        <v>12</v>
      </c>
      <c r="B977" s="11" t="s">
        <v>450</v>
      </c>
      <c r="C977" s="25" t="s">
        <v>10</v>
      </c>
      <c r="D977" s="25" t="s">
        <v>451</v>
      </c>
      <c r="E977" s="12" t="s">
        <v>30</v>
      </c>
      <c r="F977" s="13">
        <v>1.9400000000000001E-2</v>
      </c>
      <c r="G977" s="1">
        <v>750.17</v>
      </c>
      <c r="H977" s="1">
        <f t="shared" si="105"/>
        <v>14.55</v>
      </c>
      <c r="J977"/>
      <c r="K977"/>
      <c r="L977"/>
      <c r="M977"/>
      <c r="N977"/>
      <c r="O977"/>
    </row>
    <row r="978" spans="1:15" s="35" customFormat="1" ht="25.95" customHeight="1" x14ac:dyDescent="0.25">
      <c r="A978" s="25" t="s">
        <v>12</v>
      </c>
      <c r="B978" s="11" t="s">
        <v>452</v>
      </c>
      <c r="C978" s="25" t="s">
        <v>10</v>
      </c>
      <c r="D978" s="25" t="s">
        <v>453</v>
      </c>
      <c r="E978" s="12" t="s">
        <v>15</v>
      </c>
      <c r="F978" s="13">
        <v>0.14860000000000001</v>
      </c>
      <c r="G978" s="1">
        <v>26.73</v>
      </c>
      <c r="H978" s="1">
        <f t="shared" si="105"/>
        <v>3.97</v>
      </c>
      <c r="J978"/>
      <c r="K978"/>
      <c r="L978"/>
      <c r="M978"/>
      <c r="N978"/>
      <c r="O978"/>
    </row>
    <row r="979" spans="1:15" s="35" customFormat="1" ht="24" customHeight="1" x14ac:dyDescent="0.25">
      <c r="A979" s="25" t="s">
        <v>12</v>
      </c>
      <c r="B979" s="11" t="s">
        <v>454</v>
      </c>
      <c r="C979" s="25" t="s">
        <v>10</v>
      </c>
      <c r="D979" s="25" t="s">
        <v>455</v>
      </c>
      <c r="E979" s="12" t="s">
        <v>15</v>
      </c>
      <c r="F979" s="13">
        <v>1.3379000000000001</v>
      </c>
      <c r="G979" s="1">
        <v>43.67</v>
      </c>
      <c r="H979" s="1">
        <f t="shared" si="105"/>
        <v>58.42</v>
      </c>
      <c r="J979"/>
      <c r="K979"/>
      <c r="L979"/>
      <c r="M979"/>
      <c r="N979"/>
      <c r="O979"/>
    </row>
    <row r="980" spans="1:15" s="35" customFormat="1" ht="39" customHeight="1" x14ac:dyDescent="0.25">
      <c r="A980" s="25" t="s">
        <v>12</v>
      </c>
      <c r="B980" s="11" t="s">
        <v>456</v>
      </c>
      <c r="C980" s="25" t="s">
        <v>10</v>
      </c>
      <c r="D980" s="25" t="s">
        <v>457</v>
      </c>
      <c r="E980" s="12" t="s">
        <v>19</v>
      </c>
      <c r="F980" s="13">
        <v>1.3</v>
      </c>
      <c r="G980" s="1">
        <v>21.41</v>
      </c>
      <c r="H980" s="1">
        <f t="shared" si="105"/>
        <v>27.83</v>
      </c>
      <c r="J980"/>
      <c r="K980"/>
      <c r="L980"/>
      <c r="M980"/>
      <c r="N980"/>
      <c r="O980"/>
    </row>
    <row r="981" spans="1:15" s="35" customFormat="1" ht="52.05" customHeight="1" x14ac:dyDescent="0.25">
      <c r="A981" s="25" t="s">
        <v>12</v>
      </c>
      <c r="B981" s="11" t="s">
        <v>458</v>
      </c>
      <c r="C981" s="25" t="s">
        <v>10</v>
      </c>
      <c r="D981" s="25" t="s">
        <v>459</v>
      </c>
      <c r="E981" s="12" t="s">
        <v>19</v>
      </c>
      <c r="F981" s="13">
        <v>26.4</v>
      </c>
      <c r="G981" s="1">
        <v>43.24</v>
      </c>
      <c r="H981" s="1">
        <f t="shared" si="105"/>
        <v>1141.53</v>
      </c>
      <c r="J981"/>
      <c r="K981"/>
      <c r="L981"/>
      <c r="M981"/>
      <c r="N981"/>
      <c r="O981"/>
    </row>
    <row r="982" spans="1:15" s="35" customFormat="1" ht="25.95" customHeight="1" x14ac:dyDescent="0.25">
      <c r="A982" s="25" t="s">
        <v>12</v>
      </c>
      <c r="B982" s="11" t="s">
        <v>460</v>
      </c>
      <c r="C982" s="25" t="s">
        <v>10</v>
      </c>
      <c r="D982" s="25" t="s">
        <v>461</v>
      </c>
      <c r="E982" s="12" t="s">
        <v>31</v>
      </c>
      <c r="F982" s="13">
        <v>1</v>
      </c>
      <c r="G982" s="1">
        <v>104.1</v>
      </c>
      <c r="H982" s="1">
        <f t="shared" si="105"/>
        <v>104.1</v>
      </c>
      <c r="J982"/>
      <c r="K982"/>
      <c r="L982"/>
      <c r="M982"/>
      <c r="N982"/>
      <c r="O982"/>
    </row>
    <row r="983" spans="1:15" s="35" customFormat="1" ht="25.95" customHeight="1" x14ac:dyDescent="0.25">
      <c r="A983" s="25" t="s">
        <v>12</v>
      </c>
      <c r="B983" s="11" t="s">
        <v>462</v>
      </c>
      <c r="C983" s="25" t="s">
        <v>10</v>
      </c>
      <c r="D983" s="25" t="s">
        <v>463</v>
      </c>
      <c r="E983" s="12" t="s">
        <v>19</v>
      </c>
      <c r="F983" s="13">
        <v>1.95</v>
      </c>
      <c r="G983" s="1">
        <v>63.94</v>
      </c>
      <c r="H983" s="1">
        <f t="shared" si="105"/>
        <v>124.68</v>
      </c>
      <c r="J983"/>
      <c r="K983"/>
      <c r="L983"/>
      <c r="M983"/>
      <c r="N983"/>
      <c r="O983"/>
    </row>
    <row r="984" spans="1:15" s="35" customFormat="1" ht="25.95" customHeight="1" x14ac:dyDescent="0.25">
      <c r="A984" s="25" t="s">
        <v>12</v>
      </c>
      <c r="B984" s="11" t="s">
        <v>464</v>
      </c>
      <c r="C984" s="25" t="s">
        <v>10</v>
      </c>
      <c r="D984" s="25" t="s">
        <v>465</v>
      </c>
      <c r="E984" s="12" t="s">
        <v>31</v>
      </c>
      <c r="F984" s="13">
        <v>1</v>
      </c>
      <c r="G984" s="1">
        <v>125.64</v>
      </c>
      <c r="H984" s="1">
        <f t="shared" si="105"/>
        <v>125.64</v>
      </c>
      <c r="J984"/>
      <c r="K984"/>
      <c r="L984"/>
      <c r="M984"/>
      <c r="N984"/>
      <c r="O984"/>
    </row>
    <row r="985" spans="1:15" s="35" customFormat="1" ht="39" customHeight="1" x14ac:dyDescent="0.25">
      <c r="A985" s="25" t="s">
        <v>12</v>
      </c>
      <c r="B985" s="11" t="s">
        <v>466</v>
      </c>
      <c r="C985" s="25" t="s">
        <v>10</v>
      </c>
      <c r="D985" s="25" t="s">
        <v>467</v>
      </c>
      <c r="E985" s="12" t="s">
        <v>19</v>
      </c>
      <c r="F985" s="13">
        <v>6.3</v>
      </c>
      <c r="G985" s="1">
        <v>12.69</v>
      </c>
      <c r="H985" s="1">
        <f t="shared" si="105"/>
        <v>79.94</v>
      </c>
      <c r="J985"/>
      <c r="K985"/>
      <c r="L985"/>
      <c r="M985"/>
      <c r="N985"/>
      <c r="O985"/>
    </row>
    <row r="986" spans="1:15" s="35" customFormat="1" ht="39" customHeight="1" x14ac:dyDescent="0.25">
      <c r="A986" s="28" t="s">
        <v>32</v>
      </c>
      <c r="B986" s="14">
        <v>1062</v>
      </c>
      <c r="C986" s="28" t="s">
        <v>10</v>
      </c>
      <c r="D986" s="28" t="s">
        <v>468</v>
      </c>
      <c r="E986" s="15" t="s">
        <v>31</v>
      </c>
      <c r="F986" s="16">
        <v>1</v>
      </c>
      <c r="G986" s="2">
        <v>263.92</v>
      </c>
      <c r="H986" s="2">
        <f t="shared" si="105"/>
        <v>263.92</v>
      </c>
      <c r="J986"/>
      <c r="K986"/>
      <c r="L986"/>
      <c r="M986"/>
      <c r="N986"/>
      <c r="O986"/>
    </row>
    <row r="987" spans="1:15" ht="39" customHeight="1" thickBot="1" x14ac:dyDescent="0.3">
      <c r="A987" s="28" t="s">
        <v>32</v>
      </c>
      <c r="B987" s="14">
        <v>34643</v>
      </c>
      <c r="C987" s="28" t="s">
        <v>10</v>
      </c>
      <c r="D987" s="28" t="s">
        <v>469</v>
      </c>
      <c r="E987" s="15" t="s">
        <v>31</v>
      </c>
      <c r="F987" s="16">
        <v>1</v>
      </c>
      <c r="G987" s="2">
        <v>42.29</v>
      </c>
      <c r="H987" s="2">
        <f t="shared" si="105"/>
        <v>42.29</v>
      </c>
      <c r="J987"/>
      <c r="K987"/>
      <c r="L987"/>
      <c r="M987"/>
      <c r="N987"/>
      <c r="O987"/>
    </row>
    <row r="988" spans="1:15" ht="1.05" customHeight="1" thickTop="1" x14ac:dyDescent="0.25">
      <c r="A988" s="27"/>
      <c r="B988" s="27"/>
      <c r="C988" s="27"/>
      <c r="D988" s="27"/>
      <c r="E988" s="27"/>
      <c r="F988" s="27"/>
      <c r="G988" s="27"/>
      <c r="H988" s="27"/>
      <c r="J988"/>
      <c r="K988"/>
      <c r="L988"/>
      <c r="M988"/>
      <c r="N988"/>
      <c r="O988"/>
    </row>
    <row r="989" spans="1:15" s="35" customFormat="1" ht="24" customHeight="1" thickBot="1" x14ac:dyDescent="0.3">
      <c r="A989" s="30" t="s">
        <v>1213</v>
      </c>
      <c r="B989" s="30"/>
      <c r="C989" s="30"/>
      <c r="D989" s="30" t="s">
        <v>470</v>
      </c>
      <c r="E989" s="30"/>
      <c r="F989" s="3"/>
      <c r="G989" s="30"/>
      <c r="H989" s="4"/>
      <c r="J989"/>
      <c r="K989"/>
      <c r="L989"/>
      <c r="M989"/>
      <c r="N989"/>
      <c r="O989"/>
    </row>
    <row r="990" spans="1:15" ht="1.05" customHeight="1" thickTop="1" x14ac:dyDescent="0.25">
      <c r="A990" s="27" t="s">
        <v>1214</v>
      </c>
      <c r="B990" s="27"/>
      <c r="C990" s="27"/>
      <c r="D990" s="27"/>
      <c r="E990" s="27"/>
      <c r="F990" s="27"/>
      <c r="G990" s="27"/>
      <c r="H990" s="27"/>
      <c r="J990"/>
      <c r="K990"/>
      <c r="L990"/>
      <c r="M990"/>
      <c r="N990"/>
      <c r="O990"/>
    </row>
    <row r="991" spans="1:15" s="35" customFormat="1" ht="18" customHeight="1" x14ac:dyDescent="0.25">
      <c r="A991" s="23" t="s">
        <v>1214</v>
      </c>
      <c r="B991" s="5" t="s">
        <v>2</v>
      </c>
      <c r="C991" s="23" t="s">
        <v>3</v>
      </c>
      <c r="D991" s="23" t="s">
        <v>4</v>
      </c>
      <c r="E991" s="6" t="s">
        <v>5</v>
      </c>
      <c r="F991" s="5" t="s">
        <v>6</v>
      </c>
      <c r="G991" s="5" t="s">
        <v>7</v>
      </c>
      <c r="H991" s="5" t="s">
        <v>8</v>
      </c>
      <c r="J991"/>
      <c r="K991"/>
      <c r="L991"/>
      <c r="M991"/>
      <c r="N991"/>
      <c r="O991"/>
    </row>
    <row r="992" spans="1:15" ht="25.95" customHeight="1" x14ac:dyDescent="0.25">
      <c r="A992" s="24" t="s">
        <v>9</v>
      </c>
      <c r="B992" s="7" t="s">
        <v>472</v>
      </c>
      <c r="C992" s="24" t="s">
        <v>261</v>
      </c>
      <c r="D992" s="24" t="s">
        <v>473</v>
      </c>
      <c r="E992" s="8" t="s">
        <v>31</v>
      </c>
      <c r="F992" s="9">
        <v>1</v>
      </c>
      <c r="G992" s="37">
        <f>H992</f>
        <v>37.11</v>
      </c>
      <c r="H992" s="10">
        <f>SUM(H993:H995)</f>
        <v>37.11</v>
      </c>
      <c r="J992"/>
      <c r="K992"/>
      <c r="L992"/>
      <c r="M992"/>
      <c r="N992"/>
      <c r="O992"/>
    </row>
    <row r="993" spans="1:15" ht="25.95" customHeight="1" x14ac:dyDescent="0.25">
      <c r="A993" s="25" t="s">
        <v>12</v>
      </c>
      <c r="B993" s="11" t="s">
        <v>452</v>
      </c>
      <c r="C993" s="25" t="s">
        <v>10</v>
      </c>
      <c r="D993" s="25" t="s">
        <v>453</v>
      </c>
      <c r="E993" s="12" t="s">
        <v>15</v>
      </c>
      <c r="F993" s="13">
        <v>0.08</v>
      </c>
      <c r="G993" s="1">
        <v>26.73</v>
      </c>
      <c r="H993" s="1">
        <f t="shared" ref="H993:H995" si="106">TRUNC(F993*G993,2)</f>
        <v>2.13</v>
      </c>
      <c r="J993"/>
      <c r="K993"/>
      <c r="L993"/>
      <c r="M993"/>
      <c r="N993"/>
      <c r="O993"/>
    </row>
    <row r="994" spans="1:15" ht="24" customHeight="1" x14ac:dyDescent="0.25">
      <c r="A994" s="25" t="s">
        <v>12</v>
      </c>
      <c r="B994" s="11" t="s">
        <v>454</v>
      </c>
      <c r="C994" s="25" t="s">
        <v>10</v>
      </c>
      <c r="D994" s="25" t="s">
        <v>455</v>
      </c>
      <c r="E994" s="12" t="s">
        <v>15</v>
      </c>
      <c r="F994" s="13">
        <v>0.08</v>
      </c>
      <c r="G994" s="1">
        <v>43.67</v>
      </c>
      <c r="H994" s="1">
        <f t="shared" si="106"/>
        <v>3.49</v>
      </c>
      <c r="J994"/>
      <c r="K994"/>
      <c r="L994"/>
      <c r="M994"/>
      <c r="N994"/>
      <c r="O994"/>
    </row>
    <row r="995" spans="1:15" ht="25.95" customHeight="1" thickBot="1" x14ac:dyDescent="0.3">
      <c r="A995" s="28" t="s">
        <v>32</v>
      </c>
      <c r="B995" s="14" t="s">
        <v>474</v>
      </c>
      <c r="C995" s="28" t="s">
        <v>261</v>
      </c>
      <c r="D995" s="28" t="s">
        <v>475</v>
      </c>
      <c r="E995" s="15" t="s">
        <v>31</v>
      </c>
      <c r="F995" s="16">
        <v>1</v>
      </c>
      <c r="G995" s="2">
        <v>31.49</v>
      </c>
      <c r="H995" s="2">
        <f t="shared" si="106"/>
        <v>31.49</v>
      </c>
      <c r="J995"/>
      <c r="K995"/>
      <c r="L995"/>
      <c r="M995"/>
      <c r="N995"/>
      <c r="O995"/>
    </row>
    <row r="996" spans="1:15" ht="1.05" customHeight="1" thickTop="1" x14ac:dyDescent="0.25">
      <c r="A996" s="27"/>
      <c r="B996" s="27"/>
      <c r="C996" s="27"/>
      <c r="D996" s="27"/>
      <c r="E996" s="27"/>
      <c r="F996" s="27"/>
      <c r="G996" s="27"/>
      <c r="H996" s="27"/>
      <c r="J996"/>
      <c r="K996"/>
      <c r="L996"/>
      <c r="M996"/>
      <c r="N996"/>
      <c r="O996"/>
    </row>
    <row r="997" spans="1:15" s="35" customFormat="1" ht="18" customHeight="1" x14ac:dyDescent="0.25">
      <c r="A997" s="23" t="s">
        <v>1215</v>
      </c>
      <c r="B997" s="5" t="s">
        <v>2</v>
      </c>
      <c r="C997" s="23" t="s">
        <v>3</v>
      </c>
      <c r="D997" s="23" t="s">
        <v>4</v>
      </c>
      <c r="E997" s="6" t="s">
        <v>5</v>
      </c>
      <c r="F997" s="5" t="s">
        <v>6</v>
      </c>
      <c r="G997" s="5" t="s">
        <v>7</v>
      </c>
      <c r="H997" s="5" t="s">
        <v>8</v>
      </c>
      <c r="J997"/>
      <c r="K997"/>
      <c r="L997"/>
      <c r="M997"/>
      <c r="N997"/>
      <c r="O997"/>
    </row>
    <row r="998" spans="1:15" ht="24" customHeight="1" x14ac:dyDescent="0.25">
      <c r="A998" s="24" t="s">
        <v>9</v>
      </c>
      <c r="B998" s="7" t="s">
        <v>476</v>
      </c>
      <c r="C998" s="24" t="s">
        <v>261</v>
      </c>
      <c r="D998" s="24" t="s">
        <v>477</v>
      </c>
      <c r="E998" s="8" t="s">
        <v>31</v>
      </c>
      <c r="F998" s="9">
        <v>1</v>
      </c>
      <c r="G998" s="10">
        <f>H998</f>
        <v>14.01</v>
      </c>
      <c r="H998" s="10">
        <f>SUM(H999:H1001)</f>
        <v>14.01</v>
      </c>
      <c r="J998"/>
      <c r="K998"/>
      <c r="L998"/>
      <c r="M998"/>
      <c r="N998"/>
      <c r="O998"/>
    </row>
    <row r="999" spans="1:15" ht="24" customHeight="1" x14ac:dyDescent="0.25">
      <c r="A999" s="25" t="s">
        <v>12</v>
      </c>
      <c r="B999" s="11" t="s">
        <v>454</v>
      </c>
      <c r="C999" s="25" t="s">
        <v>10</v>
      </c>
      <c r="D999" s="25" t="s">
        <v>455</v>
      </c>
      <c r="E999" s="12" t="s">
        <v>15</v>
      </c>
      <c r="F999" s="13">
        <v>0.08</v>
      </c>
      <c r="G999" s="1">
        <v>43.67</v>
      </c>
      <c r="H999" s="1">
        <f t="shared" ref="H999:H1001" si="107">TRUNC(F999*G999,2)</f>
        <v>3.49</v>
      </c>
      <c r="J999"/>
      <c r="K999"/>
      <c r="L999"/>
      <c r="M999"/>
      <c r="N999"/>
      <c r="O999"/>
    </row>
    <row r="1000" spans="1:15" ht="24" customHeight="1" x14ac:dyDescent="0.25">
      <c r="A1000" s="25" t="s">
        <v>12</v>
      </c>
      <c r="B1000" s="11" t="s">
        <v>13</v>
      </c>
      <c r="C1000" s="25" t="s">
        <v>10</v>
      </c>
      <c r="D1000" s="25" t="s">
        <v>14</v>
      </c>
      <c r="E1000" s="12" t="s">
        <v>15</v>
      </c>
      <c r="F1000" s="13">
        <v>0.08</v>
      </c>
      <c r="G1000" s="1">
        <v>24.33</v>
      </c>
      <c r="H1000" s="1">
        <f t="shared" si="107"/>
        <v>1.94</v>
      </c>
      <c r="J1000"/>
      <c r="K1000"/>
      <c r="L1000"/>
      <c r="M1000"/>
      <c r="N1000"/>
      <c r="O1000"/>
    </row>
    <row r="1001" spans="1:15" ht="24" customHeight="1" thickBot="1" x14ac:dyDescent="0.3">
      <c r="A1001" s="28" t="s">
        <v>32</v>
      </c>
      <c r="B1001" s="14" t="s">
        <v>478</v>
      </c>
      <c r="C1001" s="28" t="s">
        <v>261</v>
      </c>
      <c r="D1001" s="28" t="s">
        <v>479</v>
      </c>
      <c r="E1001" s="15" t="s">
        <v>31</v>
      </c>
      <c r="F1001" s="16">
        <v>1</v>
      </c>
      <c r="G1001" s="2">
        <v>8.58</v>
      </c>
      <c r="H1001" s="2">
        <f t="shared" si="107"/>
        <v>8.58</v>
      </c>
      <c r="J1001"/>
      <c r="K1001"/>
      <c r="L1001"/>
      <c r="M1001"/>
      <c r="N1001"/>
      <c r="O1001"/>
    </row>
    <row r="1002" spans="1:15" ht="1.05" customHeight="1" thickTop="1" thickBot="1" x14ac:dyDescent="0.3">
      <c r="A1002" s="27"/>
      <c r="B1002" s="27"/>
      <c r="C1002" s="27"/>
      <c r="D1002" s="27"/>
      <c r="E1002" s="27"/>
      <c r="F1002" s="27"/>
      <c r="G1002" s="27"/>
      <c r="H1002" s="27"/>
      <c r="J1002"/>
      <c r="K1002"/>
      <c r="L1002"/>
      <c r="M1002"/>
      <c r="N1002"/>
      <c r="O1002"/>
    </row>
    <row r="1003" spans="1:15" ht="1.05" customHeight="1" thickTop="1" x14ac:dyDescent="0.25">
      <c r="A1003" s="27"/>
      <c r="B1003" s="27"/>
      <c r="C1003" s="27"/>
      <c r="D1003" s="27"/>
      <c r="E1003" s="27"/>
      <c r="F1003" s="27"/>
      <c r="G1003" s="27"/>
      <c r="H1003" s="27"/>
      <c r="J1003"/>
      <c r="K1003"/>
      <c r="L1003"/>
      <c r="M1003"/>
      <c r="N1003"/>
      <c r="O1003"/>
    </row>
    <row r="1004" spans="1:15" s="35" customFormat="1" ht="18" customHeight="1" x14ac:dyDescent="0.25">
      <c r="A1004" s="23" t="s">
        <v>1216</v>
      </c>
      <c r="B1004" s="5" t="s">
        <v>2</v>
      </c>
      <c r="C1004" s="23" t="s">
        <v>3</v>
      </c>
      <c r="D1004" s="23" t="s">
        <v>4</v>
      </c>
      <c r="E1004" s="6" t="s">
        <v>5</v>
      </c>
      <c r="F1004" s="5" t="s">
        <v>6</v>
      </c>
      <c r="G1004" s="5" t="s">
        <v>7</v>
      </c>
      <c r="H1004" s="5" t="s">
        <v>8</v>
      </c>
      <c r="J1004"/>
      <c r="K1004"/>
      <c r="L1004"/>
      <c r="M1004"/>
      <c r="N1004"/>
      <c r="O1004"/>
    </row>
    <row r="1005" spans="1:15" ht="24" customHeight="1" x14ac:dyDescent="0.25">
      <c r="A1005" s="24" t="s">
        <v>9</v>
      </c>
      <c r="B1005" s="7" t="s">
        <v>480</v>
      </c>
      <c r="C1005" s="24" t="s">
        <v>261</v>
      </c>
      <c r="D1005" s="24" t="s">
        <v>481</v>
      </c>
      <c r="E1005" s="8" t="s">
        <v>31</v>
      </c>
      <c r="F1005" s="9">
        <v>1</v>
      </c>
      <c r="G1005" s="10">
        <f>H1005</f>
        <v>77.89</v>
      </c>
      <c r="H1005" s="10">
        <f>SUM(H1006:H1008)</f>
        <v>77.89</v>
      </c>
      <c r="J1005"/>
      <c r="K1005"/>
      <c r="L1005"/>
      <c r="M1005"/>
      <c r="N1005"/>
      <c r="O1005"/>
    </row>
    <row r="1006" spans="1:15" s="35" customFormat="1" ht="24" customHeight="1" x14ac:dyDescent="0.25">
      <c r="A1006" s="25" t="s">
        <v>12</v>
      </c>
      <c r="B1006" s="11" t="s">
        <v>454</v>
      </c>
      <c r="C1006" s="25" t="s">
        <v>10</v>
      </c>
      <c r="D1006" s="25" t="s">
        <v>455</v>
      </c>
      <c r="E1006" s="12" t="s">
        <v>15</v>
      </c>
      <c r="F1006" s="13">
        <v>0.08</v>
      </c>
      <c r="G1006" s="1">
        <v>43.67</v>
      </c>
      <c r="H1006" s="1">
        <f t="shared" ref="H1006:H1008" si="108">TRUNC(F1006*G1006,2)</f>
        <v>3.49</v>
      </c>
      <c r="J1006"/>
      <c r="K1006"/>
      <c r="L1006"/>
      <c r="M1006"/>
      <c r="N1006"/>
      <c r="O1006"/>
    </row>
    <row r="1007" spans="1:15" s="35" customFormat="1" ht="25.95" customHeight="1" x14ac:dyDescent="0.25">
      <c r="A1007" s="25" t="s">
        <v>12</v>
      </c>
      <c r="B1007" s="11" t="s">
        <v>452</v>
      </c>
      <c r="C1007" s="25" t="s">
        <v>10</v>
      </c>
      <c r="D1007" s="25" t="s">
        <v>453</v>
      </c>
      <c r="E1007" s="12" t="s">
        <v>15</v>
      </c>
      <c r="F1007" s="13">
        <v>0.08</v>
      </c>
      <c r="G1007" s="1">
        <v>26.73</v>
      </c>
      <c r="H1007" s="1">
        <f t="shared" si="108"/>
        <v>2.13</v>
      </c>
      <c r="J1007"/>
      <c r="K1007"/>
      <c r="L1007"/>
      <c r="M1007"/>
      <c r="N1007"/>
      <c r="O1007"/>
    </row>
    <row r="1008" spans="1:15" ht="24" customHeight="1" thickBot="1" x14ac:dyDescent="0.3">
      <c r="A1008" s="28" t="s">
        <v>32</v>
      </c>
      <c r="B1008" s="14" t="s">
        <v>482</v>
      </c>
      <c r="C1008" s="28" t="s">
        <v>261</v>
      </c>
      <c r="D1008" s="28" t="s">
        <v>483</v>
      </c>
      <c r="E1008" s="15" t="s">
        <v>31</v>
      </c>
      <c r="F1008" s="16">
        <v>1</v>
      </c>
      <c r="G1008" s="2">
        <v>72.27</v>
      </c>
      <c r="H1008" s="2">
        <f t="shared" si="108"/>
        <v>72.27</v>
      </c>
      <c r="J1008"/>
      <c r="K1008"/>
      <c r="L1008"/>
      <c r="M1008"/>
      <c r="N1008"/>
      <c r="O1008"/>
    </row>
    <row r="1009" spans="1:15" ht="1.05" customHeight="1" thickTop="1" x14ac:dyDescent="0.25">
      <c r="A1009" s="27"/>
      <c r="B1009" s="27"/>
      <c r="C1009" s="27"/>
      <c r="D1009" s="27"/>
      <c r="E1009" s="27"/>
      <c r="F1009" s="27"/>
      <c r="G1009" s="27"/>
      <c r="H1009" s="27"/>
      <c r="J1009"/>
      <c r="K1009"/>
      <c r="L1009"/>
      <c r="M1009"/>
      <c r="N1009"/>
      <c r="O1009"/>
    </row>
    <row r="1010" spans="1:15" s="35" customFormat="1" ht="18" customHeight="1" x14ac:dyDescent="0.25">
      <c r="A1010" s="23" t="s">
        <v>1217</v>
      </c>
      <c r="B1010" s="5" t="s">
        <v>2</v>
      </c>
      <c r="C1010" s="23" t="s">
        <v>3</v>
      </c>
      <c r="D1010" s="23" t="s">
        <v>4</v>
      </c>
      <c r="E1010" s="6" t="s">
        <v>5</v>
      </c>
      <c r="F1010" s="5" t="s">
        <v>6</v>
      </c>
      <c r="G1010" s="5" t="s">
        <v>7</v>
      </c>
      <c r="H1010" s="5" t="s">
        <v>8</v>
      </c>
      <c r="J1010"/>
      <c r="K1010"/>
      <c r="L1010"/>
      <c r="M1010"/>
      <c r="N1010"/>
      <c r="O1010"/>
    </row>
    <row r="1011" spans="1:15" ht="25.95" customHeight="1" x14ac:dyDescent="0.25">
      <c r="A1011" s="24" t="s">
        <v>9</v>
      </c>
      <c r="B1011" s="7" t="s">
        <v>484</v>
      </c>
      <c r="C1011" s="24" t="s">
        <v>261</v>
      </c>
      <c r="D1011" s="24" t="s">
        <v>485</v>
      </c>
      <c r="E1011" s="8" t="s">
        <v>31</v>
      </c>
      <c r="F1011" s="9">
        <v>1</v>
      </c>
      <c r="G1011" s="10">
        <f>H1011</f>
        <v>56.12</v>
      </c>
      <c r="H1011" s="10">
        <f>SUM(H1012:H1014)</f>
        <v>56.12</v>
      </c>
      <c r="J1011"/>
      <c r="K1011"/>
      <c r="L1011"/>
      <c r="M1011"/>
      <c r="N1011"/>
      <c r="O1011"/>
    </row>
    <row r="1012" spans="1:15" ht="24" customHeight="1" x14ac:dyDescent="0.25">
      <c r="A1012" s="25" t="s">
        <v>12</v>
      </c>
      <c r="B1012" s="11" t="s">
        <v>454</v>
      </c>
      <c r="C1012" s="25" t="s">
        <v>10</v>
      </c>
      <c r="D1012" s="25" t="s">
        <v>455</v>
      </c>
      <c r="E1012" s="12" t="s">
        <v>15</v>
      </c>
      <c r="F1012" s="13">
        <v>0.08</v>
      </c>
      <c r="G1012" s="1">
        <v>43.67</v>
      </c>
      <c r="H1012" s="1">
        <f t="shared" ref="H1012:H1014" si="109">TRUNC(F1012*G1012,2)</f>
        <v>3.49</v>
      </c>
      <c r="J1012"/>
      <c r="K1012"/>
      <c r="L1012"/>
      <c r="M1012"/>
      <c r="N1012"/>
      <c r="O1012"/>
    </row>
    <row r="1013" spans="1:15" ht="25.95" customHeight="1" x14ac:dyDescent="0.25">
      <c r="A1013" s="25" t="s">
        <v>12</v>
      </c>
      <c r="B1013" s="11" t="s">
        <v>452</v>
      </c>
      <c r="C1013" s="25" t="s">
        <v>10</v>
      </c>
      <c r="D1013" s="25" t="s">
        <v>453</v>
      </c>
      <c r="E1013" s="12" t="s">
        <v>15</v>
      </c>
      <c r="F1013" s="13">
        <v>0.08</v>
      </c>
      <c r="G1013" s="1">
        <v>26.73</v>
      </c>
      <c r="H1013" s="1">
        <f t="shared" si="109"/>
        <v>2.13</v>
      </c>
      <c r="J1013"/>
      <c r="K1013"/>
      <c r="L1013"/>
      <c r="M1013"/>
      <c r="N1013"/>
      <c r="O1013"/>
    </row>
    <row r="1014" spans="1:15" ht="25.95" customHeight="1" thickBot="1" x14ac:dyDescent="0.3">
      <c r="A1014" s="28" t="s">
        <v>32</v>
      </c>
      <c r="B1014" s="14" t="s">
        <v>486</v>
      </c>
      <c r="C1014" s="28" t="s">
        <v>261</v>
      </c>
      <c r="D1014" s="28" t="s">
        <v>487</v>
      </c>
      <c r="E1014" s="15" t="s">
        <v>31</v>
      </c>
      <c r="F1014" s="16">
        <v>1</v>
      </c>
      <c r="G1014" s="2">
        <v>50.5</v>
      </c>
      <c r="H1014" s="2">
        <f t="shared" si="109"/>
        <v>50.5</v>
      </c>
      <c r="J1014"/>
      <c r="K1014"/>
      <c r="L1014"/>
      <c r="M1014"/>
      <c r="N1014"/>
      <c r="O1014"/>
    </row>
    <row r="1015" spans="1:15" ht="1.05" customHeight="1" thickTop="1" x14ac:dyDescent="0.25">
      <c r="A1015" s="27"/>
      <c r="B1015" s="27"/>
      <c r="C1015" s="27"/>
      <c r="D1015" s="27"/>
      <c r="E1015" s="27"/>
      <c r="F1015" s="27"/>
      <c r="G1015" s="27"/>
      <c r="H1015" s="27"/>
      <c r="J1015"/>
      <c r="K1015"/>
      <c r="L1015"/>
      <c r="M1015"/>
      <c r="N1015"/>
      <c r="O1015"/>
    </row>
    <row r="1016" spans="1:15" s="35" customFormat="1" ht="18" customHeight="1" x14ac:dyDescent="0.25">
      <c r="A1016" s="23" t="s">
        <v>1218</v>
      </c>
      <c r="B1016" s="5" t="s">
        <v>2</v>
      </c>
      <c r="C1016" s="23" t="s">
        <v>3</v>
      </c>
      <c r="D1016" s="23" t="s">
        <v>4</v>
      </c>
      <c r="E1016" s="6" t="s">
        <v>5</v>
      </c>
      <c r="F1016" s="5" t="s">
        <v>6</v>
      </c>
      <c r="G1016" s="5" t="s">
        <v>7</v>
      </c>
      <c r="H1016" s="5" t="s">
        <v>8</v>
      </c>
      <c r="J1016"/>
      <c r="K1016"/>
      <c r="L1016"/>
      <c r="M1016"/>
      <c r="N1016"/>
      <c r="O1016"/>
    </row>
    <row r="1017" spans="1:15" ht="25.95" customHeight="1" x14ac:dyDescent="0.25">
      <c r="A1017" s="24" t="s">
        <v>9</v>
      </c>
      <c r="B1017" s="7" t="s">
        <v>488</v>
      </c>
      <c r="C1017" s="24" t="s">
        <v>261</v>
      </c>
      <c r="D1017" s="24" t="s">
        <v>489</v>
      </c>
      <c r="E1017" s="8" t="s">
        <v>31</v>
      </c>
      <c r="F1017" s="9">
        <v>1</v>
      </c>
      <c r="G1017" s="10">
        <f>H1017</f>
        <v>141.05000000000001</v>
      </c>
      <c r="H1017" s="10">
        <f>SUM(H1018:H1020)</f>
        <v>141.05000000000001</v>
      </c>
      <c r="J1017"/>
      <c r="K1017"/>
      <c r="L1017"/>
      <c r="M1017"/>
      <c r="N1017"/>
      <c r="O1017"/>
    </row>
    <row r="1018" spans="1:15" ht="24" customHeight="1" x14ac:dyDescent="0.25">
      <c r="A1018" s="25" t="s">
        <v>12</v>
      </c>
      <c r="B1018" s="11" t="s">
        <v>454</v>
      </c>
      <c r="C1018" s="25" t="s">
        <v>10</v>
      </c>
      <c r="D1018" s="25" t="s">
        <v>455</v>
      </c>
      <c r="E1018" s="12" t="s">
        <v>15</v>
      </c>
      <c r="F1018" s="13">
        <v>0.08</v>
      </c>
      <c r="G1018" s="1">
        <v>43.67</v>
      </c>
      <c r="H1018" s="1">
        <f t="shared" ref="H1018:H1020" si="110">TRUNC(F1018*G1018,2)</f>
        <v>3.49</v>
      </c>
      <c r="J1018"/>
      <c r="K1018"/>
      <c r="L1018"/>
      <c r="M1018"/>
      <c r="N1018"/>
      <c r="O1018"/>
    </row>
    <row r="1019" spans="1:15" ht="25.95" customHeight="1" x14ac:dyDescent="0.25">
      <c r="A1019" s="25" t="s">
        <v>12</v>
      </c>
      <c r="B1019" s="11" t="s">
        <v>452</v>
      </c>
      <c r="C1019" s="25" t="s">
        <v>10</v>
      </c>
      <c r="D1019" s="25" t="s">
        <v>453</v>
      </c>
      <c r="E1019" s="12" t="s">
        <v>15</v>
      </c>
      <c r="F1019" s="13">
        <v>0.08</v>
      </c>
      <c r="G1019" s="1">
        <v>26.73</v>
      </c>
      <c r="H1019" s="1">
        <f t="shared" si="110"/>
        <v>2.13</v>
      </c>
      <c r="J1019"/>
      <c r="K1019"/>
      <c r="L1019"/>
      <c r="M1019"/>
      <c r="N1019"/>
      <c r="O1019"/>
    </row>
    <row r="1020" spans="1:15" ht="24" customHeight="1" thickBot="1" x14ac:dyDescent="0.3">
      <c r="A1020" s="28" t="s">
        <v>32</v>
      </c>
      <c r="B1020" s="14" t="s">
        <v>490</v>
      </c>
      <c r="C1020" s="28" t="s">
        <v>261</v>
      </c>
      <c r="D1020" s="28" t="s">
        <v>491</v>
      </c>
      <c r="E1020" s="15" t="s">
        <v>31</v>
      </c>
      <c r="F1020" s="16">
        <v>1</v>
      </c>
      <c r="G1020" s="2">
        <v>135.43587599999998</v>
      </c>
      <c r="H1020" s="2">
        <f t="shared" si="110"/>
        <v>135.43</v>
      </c>
      <c r="J1020"/>
      <c r="K1020"/>
      <c r="L1020"/>
      <c r="M1020"/>
      <c r="N1020"/>
      <c r="O1020"/>
    </row>
    <row r="1021" spans="1:15" ht="1.05" customHeight="1" thickTop="1" x14ac:dyDescent="0.25">
      <c r="A1021" s="27"/>
      <c r="B1021" s="27"/>
      <c r="C1021" s="27"/>
      <c r="D1021" s="27"/>
      <c r="E1021" s="27"/>
      <c r="F1021" s="27"/>
      <c r="G1021" s="27"/>
      <c r="H1021" s="27"/>
      <c r="J1021"/>
      <c r="K1021"/>
      <c r="L1021"/>
      <c r="M1021"/>
      <c r="N1021"/>
      <c r="O1021"/>
    </row>
    <row r="1022" spans="1:15" s="35" customFormat="1" ht="18" customHeight="1" x14ac:dyDescent="0.25">
      <c r="A1022" s="23" t="s">
        <v>1219</v>
      </c>
      <c r="B1022" s="5" t="s">
        <v>2</v>
      </c>
      <c r="C1022" s="23" t="s">
        <v>3</v>
      </c>
      <c r="D1022" s="23" t="s">
        <v>4</v>
      </c>
      <c r="E1022" s="6" t="s">
        <v>5</v>
      </c>
      <c r="F1022" s="5" t="s">
        <v>6</v>
      </c>
      <c r="G1022" s="5" t="s">
        <v>7</v>
      </c>
      <c r="H1022" s="5" t="s">
        <v>8</v>
      </c>
      <c r="J1022"/>
      <c r="K1022"/>
      <c r="L1022"/>
      <c r="M1022"/>
      <c r="N1022"/>
      <c r="O1022"/>
    </row>
    <row r="1023" spans="1:15" ht="24" customHeight="1" x14ac:dyDescent="0.25">
      <c r="A1023" s="24" t="s">
        <v>9</v>
      </c>
      <c r="B1023" s="7" t="s">
        <v>492</v>
      </c>
      <c r="C1023" s="24" t="s">
        <v>261</v>
      </c>
      <c r="D1023" s="24" t="s">
        <v>493</v>
      </c>
      <c r="E1023" s="8" t="s">
        <v>31</v>
      </c>
      <c r="F1023" s="9">
        <v>1</v>
      </c>
      <c r="G1023" s="10">
        <f>H1023</f>
        <v>64.48</v>
      </c>
      <c r="H1023" s="10">
        <f>SUM(H1024:H1026)</f>
        <v>64.48</v>
      </c>
      <c r="J1023"/>
      <c r="K1023"/>
      <c r="L1023"/>
      <c r="M1023"/>
      <c r="N1023"/>
      <c r="O1023"/>
    </row>
    <row r="1024" spans="1:15" ht="24" customHeight="1" x14ac:dyDescent="0.25">
      <c r="A1024" s="25" t="s">
        <v>12</v>
      </c>
      <c r="B1024" s="11" t="s">
        <v>454</v>
      </c>
      <c r="C1024" s="25" t="s">
        <v>10</v>
      </c>
      <c r="D1024" s="25" t="s">
        <v>455</v>
      </c>
      <c r="E1024" s="12" t="s">
        <v>15</v>
      </c>
      <c r="F1024" s="13">
        <v>0.08</v>
      </c>
      <c r="G1024" s="1">
        <v>43.67</v>
      </c>
      <c r="H1024" s="1">
        <f t="shared" ref="H1024:H1026" si="111">TRUNC(F1024*G1024,2)</f>
        <v>3.49</v>
      </c>
      <c r="J1024"/>
      <c r="K1024"/>
      <c r="L1024"/>
      <c r="M1024"/>
      <c r="N1024"/>
      <c r="O1024"/>
    </row>
    <row r="1025" spans="1:15" ht="25.95" customHeight="1" x14ac:dyDescent="0.25">
      <c r="A1025" s="25" t="s">
        <v>12</v>
      </c>
      <c r="B1025" s="11" t="s">
        <v>452</v>
      </c>
      <c r="C1025" s="25" t="s">
        <v>10</v>
      </c>
      <c r="D1025" s="25" t="s">
        <v>453</v>
      </c>
      <c r="E1025" s="12" t="s">
        <v>15</v>
      </c>
      <c r="F1025" s="13">
        <v>0.08</v>
      </c>
      <c r="G1025" s="1">
        <v>26.73</v>
      </c>
      <c r="H1025" s="1">
        <f t="shared" si="111"/>
        <v>2.13</v>
      </c>
      <c r="J1025"/>
      <c r="K1025"/>
      <c r="L1025"/>
      <c r="M1025"/>
      <c r="N1025"/>
      <c r="O1025"/>
    </row>
    <row r="1026" spans="1:15" ht="24" customHeight="1" thickBot="1" x14ac:dyDescent="0.3">
      <c r="A1026" s="28" t="s">
        <v>32</v>
      </c>
      <c r="B1026" s="14" t="s">
        <v>494</v>
      </c>
      <c r="C1026" s="28" t="s">
        <v>261</v>
      </c>
      <c r="D1026" s="28" t="s">
        <v>495</v>
      </c>
      <c r="E1026" s="15" t="s">
        <v>31</v>
      </c>
      <c r="F1026" s="16">
        <v>1</v>
      </c>
      <c r="G1026" s="2">
        <v>58.86</v>
      </c>
      <c r="H1026" s="2">
        <f t="shared" si="111"/>
        <v>58.86</v>
      </c>
      <c r="J1026"/>
      <c r="K1026"/>
      <c r="L1026"/>
      <c r="M1026"/>
      <c r="N1026"/>
      <c r="O1026"/>
    </row>
    <row r="1027" spans="1:15" ht="1.05" customHeight="1" thickTop="1" x14ac:dyDescent="0.25">
      <c r="A1027" s="27"/>
      <c r="B1027" s="27"/>
      <c r="C1027" s="27"/>
      <c r="D1027" s="27"/>
      <c r="E1027" s="27"/>
      <c r="F1027" s="27"/>
      <c r="G1027" s="27"/>
      <c r="H1027" s="27"/>
      <c r="J1027"/>
      <c r="K1027"/>
      <c r="L1027"/>
      <c r="M1027"/>
      <c r="N1027"/>
      <c r="O1027"/>
    </row>
    <row r="1028" spans="1:15" s="35" customFormat="1" ht="18" customHeight="1" x14ac:dyDescent="0.25">
      <c r="A1028" s="23" t="s">
        <v>1220</v>
      </c>
      <c r="B1028" s="5" t="s">
        <v>2</v>
      </c>
      <c r="C1028" s="23" t="s">
        <v>3</v>
      </c>
      <c r="D1028" s="23" t="s">
        <v>4</v>
      </c>
      <c r="E1028" s="6" t="s">
        <v>5</v>
      </c>
      <c r="F1028" s="5" t="s">
        <v>6</v>
      </c>
      <c r="G1028" s="5" t="s">
        <v>7</v>
      </c>
      <c r="H1028" s="5" t="s">
        <v>8</v>
      </c>
      <c r="J1028"/>
      <c r="K1028"/>
      <c r="L1028"/>
      <c r="M1028"/>
      <c r="N1028"/>
      <c r="O1028"/>
    </row>
    <row r="1029" spans="1:15" ht="24" customHeight="1" x14ac:dyDescent="0.25">
      <c r="A1029" s="24" t="s">
        <v>9</v>
      </c>
      <c r="B1029" s="7" t="s">
        <v>496</v>
      </c>
      <c r="C1029" s="24" t="s">
        <v>261</v>
      </c>
      <c r="D1029" s="24" t="s">
        <v>497</v>
      </c>
      <c r="E1029" s="8" t="s">
        <v>31</v>
      </c>
      <c r="F1029" s="9">
        <v>1</v>
      </c>
      <c r="G1029" s="10">
        <f>H1029</f>
        <v>53.839999999999996</v>
      </c>
      <c r="H1029" s="10">
        <f>SUM(H1030:H1032)</f>
        <v>53.839999999999996</v>
      </c>
      <c r="J1029"/>
      <c r="K1029"/>
      <c r="L1029"/>
      <c r="M1029"/>
      <c r="N1029"/>
      <c r="O1029"/>
    </row>
    <row r="1030" spans="1:15" ht="24" customHeight="1" x14ac:dyDescent="0.25">
      <c r="A1030" s="25" t="s">
        <v>12</v>
      </c>
      <c r="B1030" s="11" t="s">
        <v>454</v>
      </c>
      <c r="C1030" s="25" t="s">
        <v>10</v>
      </c>
      <c r="D1030" s="25" t="s">
        <v>455</v>
      </c>
      <c r="E1030" s="12" t="s">
        <v>15</v>
      </c>
      <c r="F1030" s="13">
        <v>0.08</v>
      </c>
      <c r="G1030" s="1">
        <v>43.67</v>
      </c>
      <c r="H1030" s="1">
        <f t="shared" ref="H1030:H1032" si="112">TRUNC(F1030*G1030,2)</f>
        <v>3.49</v>
      </c>
      <c r="J1030"/>
      <c r="K1030"/>
      <c r="L1030"/>
      <c r="M1030"/>
      <c r="N1030"/>
      <c r="O1030"/>
    </row>
    <row r="1031" spans="1:15" ht="25.95" customHeight="1" x14ac:dyDescent="0.25">
      <c r="A1031" s="25" t="s">
        <v>12</v>
      </c>
      <c r="B1031" s="11" t="s">
        <v>452</v>
      </c>
      <c r="C1031" s="25" t="s">
        <v>10</v>
      </c>
      <c r="D1031" s="25" t="s">
        <v>453</v>
      </c>
      <c r="E1031" s="12" t="s">
        <v>15</v>
      </c>
      <c r="F1031" s="13">
        <v>0.08</v>
      </c>
      <c r="G1031" s="1">
        <v>26.73</v>
      </c>
      <c r="H1031" s="1">
        <f t="shared" si="112"/>
        <v>2.13</v>
      </c>
      <c r="J1031"/>
      <c r="K1031"/>
      <c r="L1031"/>
      <c r="M1031"/>
      <c r="N1031"/>
      <c r="O1031"/>
    </row>
    <row r="1032" spans="1:15" ht="24" customHeight="1" thickBot="1" x14ac:dyDescent="0.3">
      <c r="A1032" s="28" t="s">
        <v>32</v>
      </c>
      <c r="B1032" s="14" t="s">
        <v>498</v>
      </c>
      <c r="C1032" s="28" t="s">
        <v>261</v>
      </c>
      <c r="D1032" s="28" t="s">
        <v>499</v>
      </c>
      <c r="E1032" s="15" t="s">
        <v>31</v>
      </c>
      <c r="F1032" s="16">
        <v>1</v>
      </c>
      <c r="G1032" s="2">
        <v>48.22</v>
      </c>
      <c r="H1032" s="2">
        <f t="shared" si="112"/>
        <v>48.22</v>
      </c>
      <c r="J1032"/>
      <c r="K1032"/>
      <c r="L1032"/>
      <c r="M1032"/>
      <c r="N1032"/>
      <c r="O1032"/>
    </row>
    <row r="1033" spans="1:15" ht="1.05" customHeight="1" thickTop="1" x14ac:dyDescent="0.25">
      <c r="A1033" s="27"/>
      <c r="B1033" s="27"/>
      <c r="C1033" s="27"/>
      <c r="D1033" s="27"/>
      <c r="E1033" s="27"/>
      <c r="F1033" s="27"/>
      <c r="G1033" s="27"/>
      <c r="H1033" s="27"/>
      <c r="J1033"/>
      <c r="K1033"/>
      <c r="L1033"/>
      <c r="M1033"/>
      <c r="N1033"/>
      <c r="O1033"/>
    </row>
    <row r="1034" spans="1:15" ht="18" customHeight="1" x14ac:dyDescent="0.25">
      <c r="A1034" s="23" t="s">
        <v>1221</v>
      </c>
      <c r="B1034" s="5" t="s">
        <v>2</v>
      </c>
      <c r="C1034" s="23" t="s">
        <v>3</v>
      </c>
      <c r="D1034" s="23" t="s">
        <v>4</v>
      </c>
      <c r="E1034" s="6" t="s">
        <v>5</v>
      </c>
      <c r="F1034" s="5" t="s">
        <v>6</v>
      </c>
      <c r="G1034" s="5" t="s">
        <v>7</v>
      </c>
      <c r="H1034" s="5" t="s">
        <v>8</v>
      </c>
      <c r="J1034"/>
      <c r="K1034"/>
      <c r="L1034"/>
      <c r="M1034"/>
      <c r="N1034"/>
      <c r="O1034"/>
    </row>
    <row r="1035" spans="1:15" ht="24" customHeight="1" x14ac:dyDescent="0.25">
      <c r="A1035" s="24" t="s">
        <v>9</v>
      </c>
      <c r="B1035" s="7" t="s">
        <v>500</v>
      </c>
      <c r="C1035" s="24" t="s">
        <v>261</v>
      </c>
      <c r="D1035" s="24" t="s">
        <v>501</v>
      </c>
      <c r="E1035" s="8" t="s">
        <v>31</v>
      </c>
      <c r="F1035" s="9">
        <v>1</v>
      </c>
      <c r="G1035" s="10">
        <f>H1035</f>
        <v>11.120000000000001</v>
      </c>
      <c r="H1035" s="10">
        <f>SUM(H1036:H1038)</f>
        <v>11.120000000000001</v>
      </c>
      <c r="J1035"/>
      <c r="K1035"/>
      <c r="L1035"/>
      <c r="M1035"/>
      <c r="N1035"/>
      <c r="O1035"/>
    </row>
    <row r="1036" spans="1:15" ht="24" customHeight="1" x14ac:dyDescent="0.25">
      <c r="A1036" s="25" t="s">
        <v>12</v>
      </c>
      <c r="B1036" s="11" t="s">
        <v>454</v>
      </c>
      <c r="C1036" s="25" t="s">
        <v>10</v>
      </c>
      <c r="D1036" s="25" t="s">
        <v>455</v>
      </c>
      <c r="E1036" s="12" t="s">
        <v>15</v>
      </c>
      <c r="F1036" s="13">
        <v>0.08</v>
      </c>
      <c r="G1036" s="1">
        <v>43.67</v>
      </c>
      <c r="H1036" s="1">
        <f t="shared" ref="H1036:H1038" si="113">TRUNC(F1036*G1036,2)</f>
        <v>3.49</v>
      </c>
      <c r="J1036"/>
      <c r="K1036"/>
      <c r="L1036"/>
      <c r="M1036"/>
      <c r="N1036"/>
      <c r="O1036"/>
    </row>
    <row r="1037" spans="1:15" ht="24" customHeight="1" x14ac:dyDescent="0.25">
      <c r="A1037" s="25" t="s">
        <v>12</v>
      </c>
      <c r="B1037" s="11" t="s">
        <v>13</v>
      </c>
      <c r="C1037" s="25" t="s">
        <v>10</v>
      </c>
      <c r="D1037" s="25" t="s">
        <v>14</v>
      </c>
      <c r="E1037" s="12" t="s">
        <v>15</v>
      </c>
      <c r="F1037" s="13">
        <v>0.08</v>
      </c>
      <c r="G1037" s="1">
        <v>24.33</v>
      </c>
      <c r="H1037" s="1">
        <f t="shared" si="113"/>
        <v>1.94</v>
      </c>
      <c r="J1037"/>
      <c r="K1037"/>
      <c r="L1037"/>
      <c r="M1037"/>
      <c r="N1037"/>
      <c r="O1037"/>
    </row>
    <row r="1038" spans="1:15" ht="24" customHeight="1" thickBot="1" x14ac:dyDescent="0.3">
      <c r="A1038" s="28" t="s">
        <v>32</v>
      </c>
      <c r="B1038" s="14" t="s">
        <v>502</v>
      </c>
      <c r="C1038" s="28" t="s">
        <v>261</v>
      </c>
      <c r="D1038" s="28" t="s">
        <v>503</v>
      </c>
      <c r="E1038" s="15" t="s">
        <v>31</v>
      </c>
      <c r="F1038" s="16">
        <v>1</v>
      </c>
      <c r="G1038" s="2">
        <v>5.69</v>
      </c>
      <c r="H1038" s="2">
        <f t="shared" si="113"/>
        <v>5.69</v>
      </c>
      <c r="J1038"/>
      <c r="K1038"/>
      <c r="L1038"/>
      <c r="M1038"/>
      <c r="N1038"/>
      <c r="O1038"/>
    </row>
    <row r="1039" spans="1:15" ht="1.05" customHeight="1" thickTop="1" x14ac:dyDescent="0.25">
      <c r="A1039" s="27"/>
      <c r="B1039" s="27"/>
      <c r="C1039" s="27"/>
      <c r="D1039" s="27"/>
      <c r="E1039" s="27"/>
      <c r="F1039" s="27"/>
      <c r="G1039" s="27"/>
      <c r="H1039" s="27"/>
      <c r="J1039"/>
      <c r="K1039"/>
      <c r="L1039"/>
      <c r="M1039"/>
      <c r="N1039"/>
      <c r="O1039"/>
    </row>
    <row r="1040" spans="1:15" ht="18" customHeight="1" x14ac:dyDescent="0.25">
      <c r="A1040" s="23" t="s">
        <v>1222</v>
      </c>
      <c r="B1040" s="5" t="s">
        <v>2</v>
      </c>
      <c r="C1040" s="23" t="s">
        <v>3</v>
      </c>
      <c r="D1040" s="23" t="s">
        <v>4</v>
      </c>
      <c r="E1040" s="6" t="s">
        <v>5</v>
      </c>
      <c r="F1040" s="5" t="s">
        <v>6</v>
      </c>
      <c r="G1040" s="5" t="s">
        <v>7</v>
      </c>
      <c r="H1040" s="5" t="s">
        <v>8</v>
      </c>
      <c r="J1040"/>
      <c r="K1040"/>
      <c r="L1040"/>
      <c r="M1040"/>
      <c r="N1040"/>
      <c r="O1040"/>
    </row>
    <row r="1041" spans="1:15" ht="25.95" customHeight="1" thickBot="1" x14ac:dyDescent="0.3">
      <c r="A1041" s="26" t="s">
        <v>32</v>
      </c>
      <c r="B1041" s="18" t="s">
        <v>504</v>
      </c>
      <c r="C1041" s="26" t="s">
        <v>261</v>
      </c>
      <c r="D1041" s="26" t="s">
        <v>505</v>
      </c>
      <c r="E1041" s="19" t="s">
        <v>19</v>
      </c>
      <c r="F1041" s="20">
        <v>1</v>
      </c>
      <c r="G1041" s="21">
        <v>124</v>
      </c>
      <c r="H1041" s="21">
        <f>F1041*G1041</f>
        <v>124</v>
      </c>
      <c r="J1041"/>
      <c r="K1041"/>
      <c r="L1041"/>
      <c r="M1041"/>
      <c r="N1041"/>
      <c r="O1041"/>
    </row>
    <row r="1042" spans="1:15" ht="1.05" customHeight="1" thickTop="1" x14ac:dyDescent="0.25">
      <c r="A1042" s="27"/>
      <c r="B1042" s="27"/>
      <c r="C1042" s="27"/>
      <c r="D1042" s="27"/>
      <c r="E1042" s="27"/>
      <c r="F1042" s="27"/>
      <c r="G1042" s="27"/>
      <c r="H1042" s="27"/>
      <c r="J1042"/>
      <c r="K1042"/>
      <c r="L1042"/>
      <c r="M1042"/>
      <c r="N1042"/>
      <c r="O1042"/>
    </row>
    <row r="1043" spans="1:15" ht="18" customHeight="1" x14ac:dyDescent="0.25">
      <c r="A1043" s="23" t="s">
        <v>1223</v>
      </c>
      <c r="B1043" s="5" t="s">
        <v>2</v>
      </c>
      <c r="C1043" s="23" t="s">
        <v>3</v>
      </c>
      <c r="D1043" s="23" t="s">
        <v>4</v>
      </c>
      <c r="E1043" s="6" t="s">
        <v>5</v>
      </c>
      <c r="F1043" s="5" t="s">
        <v>6</v>
      </c>
      <c r="G1043" s="5" t="s">
        <v>7</v>
      </c>
      <c r="H1043" s="5" t="s">
        <v>8</v>
      </c>
      <c r="J1043"/>
      <c r="K1043"/>
      <c r="L1043"/>
      <c r="M1043"/>
      <c r="N1043"/>
      <c r="O1043"/>
    </row>
    <row r="1044" spans="1:15" ht="25.95" customHeight="1" thickBot="1" x14ac:dyDescent="0.3">
      <c r="A1044" s="26" t="s">
        <v>32</v>
      </c>
      <c r="B1044" s="18" t="s">
        <v>506</v>
      </c>
      <c r="C1044" s="26" t="s">
        <v>261</v>
      </c>
      <c r="D1044" s="26" t="s">
        <v>507</v>
      </c>
      <c r="E1044" s="19" t="s">
        <v>19</v>
      </c>
      <c r="F1044" s="20">
        <v>1</v>
      </c>
      <c r="G1044" s="21">
        <v>105.23</v>
      </c>
      <c r="H1044" s="21">
        <f>F1044*G1044</f>
        <v>105.23</v>
      </c>
      <c r="J1044"/>
      <c r="K1044"/>
      <c r="L1044"/>
      <c r="M1044"/>
      <c r="N1044"/>
      <c r="O1044"/>
    </row>
    <row r="1045" spans="1:15" ht="1.05" customHeight="1" thickTop="1" x14ac:dyDescent="0.25">
      <c r="A1045" s="27"/>
      <c r="B1045" s="27"/>
      <c r="C1045" s="27"/>
      <c r="D1045" s="27"/>
      <c r="E1045" s="27"/>
      <c r="F1045" s="27"/>
      <c r="G1045" s="27"/>
      <c r="H1045" s="27"/>
      <c r="J1045"/>
      <c r="K1045"/>
      <c r="L1045"/>
      <c r="M1045"/>
      <c r="N1045"/>
      <c r="O1045"/>
    </row>
    <row r="1046" spans="1:15" ht="18" customHeight="1" x14ac:dyDescent="0.25">
      <c r="A1046" s="23" t="s">
        <v>1224</v>
      </c>
      <c r="B1046" s="5" t="s">
        <v>2</v>
      </c>
      <c r="C1046" s="23" t="s">
        <v>3</v>
      </c>
      <c r="D1046" s="23" t="s">
        <v>4</v>
      </c>
      <c r="E1046" s="6" t="s">
        <v>5</v>
      </c>
      <c r="F1046" s="5" t="s">
        <v>6</v>
      </c>
      <c r="G1046" s="5" t="s">
        <v>7</v>
      </c>
      <c r="H1046" s="5" t="s">
        <v>8</v>
      </c>
      <c r="J1046"/>
      <c r="K1046"/>
      <c r="L1046"/>
      <c r="M1046"/>
      <c r="N1046"/>
      <c r="O1046"/>
    </row>
    <row r="1047" spans="1:15" ht="24" customHeight="1" x14ac:dyDescent="0.25">
      <c r="A1047" s="24" t="s">
        <v>9</v>
      </c>
      <c r="B1047" s="7" t="s">
        <v>508</v>
      </c>
      <c r="C1047" s="24" t="s">
        <v>261</v>
      </c>
      <c r="D1047" s="24" t="s">
        <v>509</v>
      </c>
      <c r="E1047" s="8" t="s">
        <v>31</v>
      </c>
      <c r="F1047" s="9">
        <v>1</v>
      </c>
      <c r="G1047" s="10">
        <f>H1047</f>
        <v>184.74</v>
      </c>
      <c r="H1047" s="10">
        <f>SUM(H1048:H1050)</f>
        <v>184.74</v>
      </c>
      <c r="J1047"/>
      <c r="K1047"/>
      <c r="L1047"/>
      <c r="M1047"/>
      <c r="N1047"/>
      <c r="O1047"/>
    </row>
    <row r="1048" spans="1:15" ht="24" customHeight="1" x14ac:dyDescent="0.25">
      <c r="A1048" s="25" t="s">
        <v>12</v>
      </c>
      <c r="B1048" s="11" t="s">
        <v>454</v>
      </c>
      <c r="C1048" s="25" t="s">
        <v>10</v>
      </c>
      <c r="D1048" s="25" t="s">
        <v>455</v>
      </c>
      <c r="E1048" s="12" t="s">
        <v>15</v>
      </c>
      <c r="F1048" s="13">
        <v>0.4</v>
      </c>
      <c r="G1048" s="1">
        <v>43.67</v>
      </c>
      <c r="H1048" s="1">
        <f t="shared" ref="H1048:H1050" si="114">TRUNC(F1048*G1048,2)</f>
        <v>17.46</v>
      </c>
      <c r="J1048"/>
      <c r="K1048"/>
      <c r="L1048"/>
      <c r="M1048"/>
      <c r="N1048"/>
      <c r="O1048"/>
    </row>
    <row r="1049" spans="1:15" ht="25.95" customHeight="1" x14ac:dyDescent="0.25">
      <c r="A1049" s="25" t="s">
        <v>12</v>
      </c>
      <c r="B1049" s="11" t="s">
        <v>452</v>
      </c>
      <c r="C1049" s="25" t="s">
        <v>10</v>
      </c>
      <c r="D1049" s="25" t="s">
        <v>453</v>
      </c>
      <c r="E1049" s="12" t="s">
        <v>15</v>
      </c>
      <c r="F1049" s="13">
        <v>0.4</v>
      </c>
      <c r="G1049" s="1">
        <v>26.73</v>
      </c>
      <c r="H1049" s="1">
        <f t="shared" si="114"/>
        <v>10.69</v>
      </c>
      <c r="J1049"/>
      <c r="K1049"/>
      <c r="L1049"/>
      <c r="M1049"/>
      <c r="N1049"/>
      <c r="O1049"/>
    </row>
    <row r="1050" spans="1:15" ht="24" customHeight="1" thickBot="1" x14ac:dyDescent="0.3">
      <c r="A1050" s="28" t="s">
        <v>32</v>
      </c>
      <c r="B1050" s="14" t="s">
        <v>510</v>
      </c>
      <c r="C1050" s="28" t="s">
        <v>261</v>
      </c>
      <c r="D1050" s="28" t="s">
        <v>511</v>
      </c>
      <c r="E1050" s="15" t="s">
        <v>31</v>
      </c>
      <c r="F1050" s="16">
        <v>1</v>
      </c>
      <c r="G1050" s="2">
        <v>156.59</v>
      </c>
      <c r="H1050" s="2">
        <f t="shared" si="114"/>
        <v>156.59</v>
      </c>
      <c r="J1050"/>
      <c r="K1050"/>
      <c r="L1050"/>
      <c r="M1050"/>
      <c r="N1050"/>
      <c r="O1050"/>
    </row>
    <row r="1051" spans="1:15" ht="1.05" customHeight="1" thickTop="1" x14ac:dyDescent="0.25">
      <c r="A1051" s="27"/>
      <c r="B1051" s="27"/>
      <c r="C1051" s="27"/>
      <c r="D1051" s="27"/>
      <c r="E1051" s="27"/>
      <c r="F1051" s="27"/>
      <c r="G1051" s="27"/>
      <c r="H1051" s="27"/>
      <c r="J1051"/>
      <c r="K1051"/>
      <c r="L1051"/>
      <c r="M1051"/>
      <c r="N1051"/>
      <c r="O1051"/>
    </row>
    <row r="1052" spans="1:15" s="32" customFormat="1" ht="18" customHeight="1" x14ac:dyDescent="0.25">
      <c r="A1052" s="23" t="s">
        <v>1225</v>
      </c>
      <c r="B1052" s="5" t="s">
        <v>2</v>
      </c>
      <c r="C1052" s="23" t="s">
        <v>3</v>
      </c>
      <c r="D1052" s="23" t="s">
        <v>4</v>
      </c>
      <c r="E1052" s="6" t="s">
        <v>5</v>
      </c>
      <c r="F1052" s="5" t="s">
        <v>6</v>
      </c>
      <c r="G1052" s="5" t="s">
        <v>7</v>
      </c>
      <c r="H1052" s="5" t="s">
        <v>8</v>
      </c>
      <c r="J1052"/>
      <c r="K1052"/>
      <c r="L1052"/>
      <c r="M1052"/>
      <c r="N1052"/>
      <c r="O1052"/>
    </row>
    <row r="1053" spans="1:15" s="32" customFormat="1" ht="24" customHeight="1" x14ac:dyDescent="0.25">
      <c r="A1053" s="24" t="s">
        <v>9</v>
      </c>
      <c r="B1053" s="7">
        <v>90447</v>
      </c>
      <c r="C1053" s="24" t="s">
        <v>10</v>
      </c>
      <c r="D1053" s="24" t="s">
        <v>1032</v>
      </c>
      <c r="E1053" s="8" t="s">
        <v>19</v>
      </c>
      <c r="F1053" s="9">
        <v>1</v>
      </c>
      <c r="G1053" s="10">
        <v>12.01</v>
      </c>
      <c r="H1053" s="10">
        <f>SUM(H1054:H1055)</f>
        <v>12.01</v>
      </c>
      <c r="J1053"/>
      <c r="K1053"/>
      <c r="L1053"/>
      <c r="M1053"/>
      <c r="N1053"/>
      <c r="O1053"/>
    </row>
    <row r="1054" spans="1:15" s="32" customFormat="1" ht="24" customHeight="1" x14ac:dyDescent="0.25">
      <c r="A1054" s="25" t="s">
        <v>12</v>
      </c>
      <c r="B1054" s="11" t="s">
        <v>454</v>
      </c>
      <c r="C1054" s="25" t="s">
        <v>10</v>
      </c>
      <c r="D1054" s="25" t="s">
        <v>455</v>
      </c>
      <c r="E1054" s="12" t="s">
        <v>15</v>
      </c>
      <c r="F1054" s="13">
        <v>0.23480000000000001</v>
      </c>
      <c r="G1054" s="1">
        <v>43.67</v>
      </c>
      <c r="H1054" s="1">
        <f t="shared" ref="H1054:H1055" si="115">TRUNC(F1054*G1054,2)</f>
        <v>10.25</v>
      </c>
      <c r="J1054"/>
      <c r="K1054"/>
      <c r="L1054"/>
      <c r="M1054"/>
      <c r="N1054"/>
      <c r="O1054"/>
    </row>
    <row r="1055" spans="1:15" s="32" customFormat="1" ht="25.95" customHeight="1" thickBot="1" x14ac:dyDescent="0.3">
      <c r="A1055" s="25" t="s">
        <v>12</v>
      </c>
      <c r="B1055" s="11" t="s">
        <v>452</v>
      </c>
      <c r="C1055" s="25" t="s">
        <v>10</v>
      </c>
      <c r="D1055" s="25" t="s">
        <v>453</v>
      </c>
      <c r="E1055" s="12" t="s">
        <v>15</v>
      </c>
      <c r="F1055" s="13">
        <v>6.6000000000000003E-2</v>
      </c>
      <c r="G1055" s="1">
        <v>26.73</v>
      </c>
      <c r="H1055" s="1">
        <f t="shared" si="115"/>
        <v>1.76</v>
      </c>
      <c r="J1055"/>
      <c r="K1055"/>
      <c r="L1055"/>
      <c r="M1055"/>
      <c r="N1055"/>
      <c r="O1055"/>
    </row>
    <row r="1056" spans="1:15" s="32" customFormat="1" ht="1.05" customHeight="1" thickTop="1" x14ac:dyDescent="0.25">
      <c r="A1056" s="27"/>
      <c r="B1056" s="27"/>
      <c r="C1056" s="27"/>
      <c r="D1056" s="27"/>
      <c r="E1056" s="27"/>
      <c r="F1056" s="27"/>
      <c r="G1056" s="27"/>
      <c r="H1056" s="27"/>
      <c r="J1056"/>
      <c r="K1056"/>
      <c r="L1056"/>
      <c r="M1056"/>
      <c r="N1056"/>
      <c r="O1056"/>
    </row>
    <row r="1057" spans="1:15" s="32" customFormat="1" ht="18" customHeight="1" x14ac:dyDescent="0.25">
      <c r="A1057" s="23" t="s">
        <v>1226</v>
      </c>
      <c r="B1057" s="5" t="s">
        <v>2</v>
      </c>
      <c r="C1057" s="23" t="s">
        <v>3</v>
      </c>
      <c r="D1057" s="23" t="s">
        <v>4</v>
      </c>
      <c r="E1057" s="6" t="s">
        <v>5</v>
      </c>
      <c r="F1057" s="5" t="s">
        <v>6</v>
      </c>
      <c r="G1057" s="5" t="s">
        <v>7</v>
      </c>
      <c r="H1057" s="5" t="s">
        <v>8</v>
      </c>
      <c r="J1057"/>
      <c r="K1057"/>
      <c r="L1057"/>
      <c r="M1057"/>
      <c r="N1057"/>
      <c r="O1057"/>
    </row>
    <row r="1058" spans="1:15" s="32" customFormat="1" ht="39.6" x14ac:dyDescent="0.25">
      <c r="A1058" s="24" t="s">
        <v>9</v>
      </c>
      <c r="B1058" s="7">
        <v>91855</v>
      </c>
      <c r="C1058" s="24" t="s">
        <v>10</v>
      </c>
      <c r="D1058" s="24" t="s">
        <v>1033</v>
      </c>
      <c r="E1058" s="8" t="s">
        <v>19</v>
      </c>
      <c r="F1058" s="9">
        <v>1</v>
      </c>
      <c r="G1058" s="10">
        <v>13.3</v>
      </c>
      <c r="H1058" s="10">
        <f>SUM(H1059:H1061)</f>
        <v>13.3</v>
      </c>
      <c r="J1058"/>
      <c r="K1058"/>
      <c r="L1058"/>
      <c r="M1058"/>
      <c r="N1058"/>
      <c r="O1058"/>
    </row>
    <row r="1059" spans="1:15" s="32" customFormat="1" ht="24" customHeight="1" x14ac:dyDescent="0.25">
      <c r="A1059" s="25" t="s">
        <v>12</v>
      </c>
      <c r="B1059" s="11" t="s">
        <v>454</v>
      </c>
      <c r="C1059" s="25" t="s">
        <v>10</v>
      </c>
      <c r="D1059" s="25" t="s">
        <v>455</v>
      </c>
      <c r="E1059" s="12" t="s">
        <v>15</v>
      </c>
      <c r="F1059" s="13">
        <v>0.13400000000000001</v>
      </c>
      <c r="G1059" s="1">
        <v>43.67</v>
      </c>
      <c r="H1059" s="1">
        <f t="shared" ref="H1059:H1061" si="116">TRUNC(F1059*G1059,2)</f>
        <v>5.85</v>
      </c>
      <c r="J1059"/>
      <c r="K1059"/>
      <c r="L1059"/>
      <c r="M1059"/>
      <c r="N1059"/>
      <c r="O1059"/>
    </row>
    <row r="1060" spans="1:15" s="32" customFormat="1" ht="25.95" customHeight="1" x14ac:dyDescent="0.25">
      <c r="A1060" s="25" t="s">
        <v>12</v>
      </c>
      <c r="B1060" s="11" t="s">
        <v>452</v>
      </c>
      <c r="C1060" s="25" t="s">
        <v>10</v>
      </c>
      <c r="D1060" s="25" t="s">
        <v>453</v>
      </c>
      <c r="E1060" s="12" t="s">
        <v>15</v>
      </c>
      <c r="F1060" s="13">
        <v>0.13400000000000001</v>
      </c>
      <c r="G1060" s="1">
        <v>26.73</v>
      </c>
      <c r="H1060" s="1">
        <f t="shared" si="116"/>
        <v>3.58</v>
      </c>
      <c r="J1060"/>
      <c r="K1060"/>
      <c r="L1060"/>
      <c r="M1060"/>
      <c r="N1060"/>
      <c r="O1060"/>
    </row>
    <row r="1061" spans="1:15" s="35" customFormat="1" ht="39" customHeight="1" thickBot="1" x14ac:dyDescent="0.3">
      <c r="A1061" s="28" t="s">
        <v>32</v>
      </c>
      <c r="B1061" s="14">
        <v>39244</v>
      </c>
      <c r="C1061" s="28" t="s">
        <v>10</v>
      </c>
      <c r="D1061" s="28" t="s">
        <v>1034</v>
      </c>
      <c r="E1061" s="15" t="s">
        <v>19</v>
      </c>
      <c r="F1061" s="16">
        <v>1.0169999999999999</v>
      </c>
      <c r="G1061" s="2">
        <v>3.81</v>
      </c>
      <c r="H1061" s="2">
        <f t="shared" si="116"/>
        <v>3.87</v>
      </c>
      <c r="J1061"/>
      <c r="K1061"/>
      <c r="L1061"/>
      <c r="M1061"/>
      <c r="N1061"/>
      <c r="O1061"/>
    </row>
    <row r="1062" spans="1:15" s="32" customFormat="1" ht="1.05" customHeight="1" thickTop="1" x14ac:dyDescent="0.25">
      <c r="A1062" s="27"/>
      <c r="B1062" s="27"/>
      <c r="C1062" s="27"/>
      <c r="D1062" s="27"/>
      <c r="E1062" s="27"/>
      <c r="F1062" s="27"/>
      <c r="G1062" s="27"/>
      <c r="H1062" s="27"/>
      <c r="J1062"/>
      <c r="K1062"/>
      <c r="L1062"/>
      <c r="M1062"/>
      <c r="N1062"/>
      <c r="O1062"/>
    </row>
    <row r="1063" spans="1:15" s="35" customFormat="1" ht="24" customHeight="1" x14ac:dyDescent="0.25">
      <c r="A1063" s="30" t="s">
        <v>1021</v>
      </c>
      <c r="B1063" s="30"/>
      <c r="C1063" s="30"/>
      <c r="D1063" s="30" t="s">
        <v>512</v>
      </c>
      <c r="E1063" s="30"/>
      <c r="F1063" s="3"/>
      <c r="G1063" s="30"/>
      <c r="H1063" s="4"/>
      <c r="J1063"/>
      <c r="K1063"/>
      <c r="L1063"/>
      <c r="M1063"/>
      <c r="N1063"/>
      <c r="O1063"/>
    </row>
    <row r="1064" spans="1:15" s="35" customFormat="1" ht="18" customHeight="1" x14ac:dyDescent="0.25">
      <c r="A1064" s="23" t="s">
        <v>1227</v>
      </c>
      <c r="B1064" s="5" t="s">
        <v>2</v>
      </c>
      <c r="C1064" s="23" t="s">
        <v>3</v>
      </c>
      <c r="D1064" s="23" t="s">
        <v>4</v>
      </c>
      <c r="E1064" s="6" t="s">
        <v>5</v>
      </c>
      <c r="F1064" s="5" t="s">
        <v>6</v>
      </c>
      <c r="G1064" s="5" t="s">
        <v>7</v>
      </c>
      <c r="H1064" s="5" t="s">
        <v>8</v>
      </c>
      <c r="J1064"/>
      <c r="K1064"/>
      <c r="L1064"/>
      <c r="M1064"/>
      <c r="N1064"/>
      <c r="O1064"/>
    </row>
    <row r="1065" spans="1:15" ht="52.05" customHeight="1" x14ac:dyDescent="0.25">
      <c r="A1065" s="24" t="s">
        <v>9</v>
      </c>
      <c r="B1065" s="7" t="s">
        <v>513</v>
      </c>
      <c r="C1065" s="24" t="s">
        <v>10</v>
      </c>
      <c r="D1065" s="24" t="s">
        <v>514</v>
      </c>
      <c r="E1065" s="8" t="s">
        <v>31</v>
      </c>
      <c r="F1065" s="9">
        <v>1</v>
      </c>
      <c r="G1065" s="10">
        <v>567.84</v>
      </c>
      <c r="H1065" s="10">
        <f>SUM(H1066:H1069)</f>
        <v>567.83999999999992</v>
      </c>
      <c r="J1065"/>
      <c r="K1065"/>
      <c r="L1065"/>
      <c r="M1065"/>
      <c r="N1065"/>
      <c r="O1065"/>
    </row>
    <row r="1066" spans="1:15" ht="52.05" customHeight="1" x14ac:dyDescent="0.25">
      <c r="A1066" s="25" t="s">
        <v>12</v>
      </c>
      <c r="B1066" s="11" t="s">
        <v>450</v>
      </c>
      <c r="C1066" s="25" t="s">
        <v>10</v>
      </c>
      <c r="D1066" s="25" t="s">
        <v>451</v>
      </c>
      <c r="E1066" s="12" t="s">
        <v>30</v>
      </c>
      <c r="F1066" s="13">
        <v>1.44E-2</v>
      </c>
      <c r="G1066" s="1">
        <v>750.17</v>
      </c>
      <c r="H1066" s="1">
        <f t="shared" ref="H1066:H1069" si="117">TRUNC(F1066*G1066,2)</f>
        <v>10.8</v>
      </c>
      <c r="J1066"/>
      <c r="K1066"/>
      <c r="L1066"/>
      <c r="M1066"/>
      <c r="N1066"/>
      <c r="O1066"/>
    </row>
    <row r="1067" spans="1:15" ht="25.95" customHeight="1" x14ac:dyDescent="0.25">
      <c r="A1067" s="25" t="s">
        <v>12</v>
      </c>
      <c r="B1067" s="11" t="s">
        <v>452</v>
      </c>
      <c r="C1067" s="25" t="s">
        <v>10</v>
      </c>
      <c r="D1067" s="25" t="s">
        <v>453</v>
      </c>
      <c r="E1067" s="12" t="s">
        <v>15</v>
      </c>
      <c r="F1067" s="13">
        <v>0.53459999999999996</v>
      </c>
      <c r="G1067" s="1">
        <v>26.73</v>
      </c>
      <c r="H1067" s="1">
        <f t="shared" si="117"/>
        <v>14.28</v>
      </c>
      <c r="J1067"/>
      <c r="K1067"/>
      <c r="L1067"/>
      <c r="M1067"/>
      <c r="N1067"/>
      <c r="O1067"/>
    </row>
    <row r="1068" spans="1:15" ht="24" customHeight="1" x14ac:dyDescent="0.25">
      <c r="A1068" s="25" t="s">
        <v>12</v>
      </c>
      <c r="B1068" s="11" t="s">
        <v>454</v>
      </c>
      <c r="C1068" s="25" t="s">
        <v>10</v>
      </c>
      <c r="D1068" s="25" t="s">
        <v>455</v>
      </c>
      <c r="E1068" s="12" t="s">
        <v>15</v>
      </c>
      <c r="F1068" s="13">
        <v>0.53459999999999996</v>
      </c>
      <c r="G1068" s="1">
        <v>43.67</v>
      </c>
      <c r="H1068" s="1">
        <f t="shared" si="117"/>
        <v>23.34</v>
      </c>
      <c r="J1068"/>
      <c r="K1068"/>
      <c r="L1068"/>
      <c r="M1068"/>
      <c r="N1068"/>
      <c r="O1068"/>
    </row>
    <row r="1069" spans="1:15" ht="39" customHeight="1" thickBot="1" x14ac:dyDescent="0.3">
      <c r="A1069" s="28" t="s">
        <v>32</v>
      </c>
      <c r="B1069" s="14">
        <v>12039</v>
      </c>
      <c r="C1069" s="28" t="s">
        <v>10</v>
      </c>
      <c r="D1069" s="28" t="s">
        <v>515</v>
      </c>
      <c r="E1069" s="15" t="s">
        <v>31</v>
      </c>
      <c r="F1069" s="16">
        <v>1</v>
      </c>
      <c r="G1069" s="2">
        <v>519.41999999999996</v>
      </c>
      <c r="H1069" s="2">
        <f t="shared" si="117"/>
        <v>519.41999999999996</v>
      </c>
      <c r="J1069"/>
      <c r="K1069"/>
      <c r="L1069"/>
      <c r="M1069"/>
      <c r="N1069"/>
      <c r="O1069"/>
    </row>
    <row r="1070" spans="1:15" ht="1.05" customHeight="1" thickTop="1" x14ac:dyDescent="0.25">
      <c r="A1070" s="27"/>
      <c r="B1070" s="27"/>
      <c r="C1070" s="27"/>
      <c r="D1070" s="27"/>
      <c r="E1070" s="27"/>
      <c r="F1070" s="27"/>
      <c r="G1070" s="27"/>
      <c r="H1070" s="27"/>
      <c r="J1070"/>
      <c r="K1070"/>
      <c r="L1070"/>
      <c r="M1070"/>
      <c r="N1070"/>
      <c r="O1070"/>
    </row>
    <row r="1071" spans="1:15" s="35" customFormat="1" ht="18" customHeight="1" x14ac:dyDescent="0.25">
      <c r="A1071" s="23" t="s">
        <v>1228</v>
      </c>
      <c r="B1071" s="5" t="s">
        <v>2</v>
      </c>
      <c r="C1071" s="23" t="s">
        <v>3</v>
      </c>
      <c r="D1071" s="23" t="s">
        <v>4</v>
      </c>
      <c r="E1071" s="6" t="s">
        <v>5</v>
      </c>
      <c r="F1071" s="5" t="s">
        <v>6</v>
      </c>
      <c r="G1071" s="5" t="s">
        <v>7</v>
      </c>
      <c r="H1071" s="5" t="s">
        <v>8</v>
      </c>
      <c r="J1071"/>
      <c r="K1071"/>
      <c r="L1071"/>
      <c r="M1071"/>
      <c r="N1071"/>
      <c r="O1071"/>
    </row>
    <row r="1072" spans="1:15" ht="52.05" customHeight="1" x14ac:dyDescent="0.25">
      <c r="A1072" s="24" t="s">
        <v>9</v>
      </c>
      <c r="B1072" s="7" t="s">
        <v>516</v>
      </c>
      <c r="C1072" s="24" t="s">
        <v>10</v>
      </c>
      <c r="D1072" s="24" t="s">
        <v>517</v>
      </c>
      <c r="E1072" s="8" t="s">
        <v>31</v>
      </c>
      <c r="F1072" s="9">
        <v>1</v>
      </c>
      <c r="G1072" s="10">
        <v>933.17</v>
      </c>
      <c r="H1072" s="10">
        <f>SUM(H1073:H1076)</f>
        <v>933.17000000000007</v>
      </c>
      <c r="J1072"/>
      <c r="K1072"/>
      <c r="L1072"/>
      <c r="M1072"/>
      <c r="N1072"/>
      <c r="O1072"/>
    </row>
    <row r="1073" spans="1:15" ht="52.05" customHeight="1" x14ac:dyDescent="0.25">
      <c r="A1073" s="25" t="s">
        <v>12</v>
      </c>
      <c r="B1073" s="11" t="s">
        <v>450</v>
      </c>
      <c r="C1073" s="25" t="s">
        <v>10</v>
      </c>
      <c r="D1073" s="25" t="s">
        <v>451</v>
      </c>
      <c r="E1073" s="12" t="s">
        <v>30</v>
      </c>
      <c r="F1073" s="13">
        <v>1.89E-2</v>
      </c>
      <c r="G1073" s="1">
        <v>750.17</v>
      </c>
      <c r="H1073" s="1">
        <f t="shared" ref="H1073:H1076" si="118">TRUNC(F1073*G1073,2)</f>
        <v>14.17</v>
      </c>
      <c r="J1073"/>
      <c r="K1073"/>
      <c r="L1073"/>
      <c r="M1073"/>
      <c r="N1073"/>
      <c r="O1073"/>
    </row>
    <row r="1074" spans="1:15" ht="25.95" customHeight="1" x14ac:dyDescent="0.25">
      <c r="A1074" s="25" t="s">
        <v>12</v>
      </c>
      <c r="B1074" s="11" t="s">
        <v>452</v>
      </c>
      <c r="C1074" s="25" t="s">
        <v>10</v>
      </c>
      <c r="D1074" s="25" t="s">
        <v>453</v>
      </c>
      <c r="E1074" s="12" t="s">
        <v>15</v>
      </c>
      <c r="F1074" s="13">
        <v>0.63839999999999997</v>
      </c>
      <c r="G1074" s="1">
        <v>26.73</v>
      </c>
      <c r="H1074" s="1">
        <f t="shared" si="118"/>
        <v>17.059999999999999</v>
      </c>
      <c r="J1074"/>
      <c r="K1074"/>
      <c r="L1074"/>
      <c r="M1074"/>
      <c r="N1074"/>
      <c r="O1074"/>
    </row>
    <row r="1075" spans="1:15" ht="24" customHeight="1" x14ac:dyDescent="0.25">
      <c r="A1075" s="25" t="s">
        <v>12</v>
      </c>
      <c r="B1075" s="11" t="s">
        <v>454</v>
      </c>
      <c r="C1075" s="25" t="s">
        <v>10</v>
      </c>
      <c r="D1075" s="25" t="s">
        <v>455</v>
      </c>
      <c r="E1075" s="12" t="s">
        <v>15</v>
      </c>
      <c r="F1075" s="13">
        <v>0.63839999999999997</v>
      </c>
      <c r="G1075" s="1">
        <v>43.67</v>
      </c>
      <c r="H1075" s="1">
        <f t="shared" si="118"/>
        <v>27.87</v>
      </c>
      <c r="J1075"/>
      <c r="K1075"/>
      <c r="L1075"/>
      <c r="M1075"/>
      <c r="N1075"/>
      <c r="O1075"/>
    </row>
    <row r="1076" spans="1:15" ht="39" customHeight="1" thickBot="1" x14ac:dyDescent="0.3">
      <c r="A1076" s="28" t="s">
        <v>32</v>
      </c>
      <c r="B1076" s="14">
        <v>12042</v>
      </c>
      <c r="C1076" s="28" t="s">
        <v>10</v>
      </c>
      <c r="D1076" s="28" t="s">
        <v>518</v>
      </c>
      <c r="E1076" s="15" t="s">
        <v>31</v>
      </c>
      <c r="F1076" s="16">
        <v>1</v>
      </c>
      <c r="G1076" s="2">
        <v>874.07</v>
      </c>
      <c r="H1076" s="2">
        <f t="shared" si="118"/>
        <v>874.07</v>
      </c>
      <c r="J1076"/>
      <c r="K1076"/>
      <c r="L1076"/>
      <c r="M1076"/>
      <c r="N1076"/>
      <c r="O1076"/>
    </row>
    <row r="1077" spans="1:15" ht="1.05" customHeight="1" thickTop="1" x14ac:dyDescent="0.25">
      <c r="A1077" s="27"/>
      <c r="B1077" s="27"/>
      <c r="C1077" s="27"/>
      <c r="D1077" s="27"/>
      <c r="E1077" s="27"/>
      <c r="F1077" s="27"/>
      <c r="G1077" s="27"/>
      <c r="H1077" s="27"/>
      <c r="J1077"/>
      <c r="K1077"/>
      <c r="L1077"/>
      <c r="M1077"/>
      <c r="N1077"/>
      <c r="O1077"/>
    </row>
    <row r="1078" spans="1:15" s="35" customFormat="1" ht="18" customHeight="1" x14ac:dyDescent="0.25">
      <c r="A1078" s="23" t="s">
        <v>1229</v>
      </c>
      <c r="B1078" s="5" t="s">
        <v>2</v>
      </c>
      <c r="C1078" s="23" t="s">
        <v>3</v>
      </c>
      <c r="D1078" s="23" t="s">
        <v>4</v>
      </c>
      <c r="E1078" s="6" t="s">
        <v>5</v>
      </c>
      <c r="F1078" s="5" t="s">
        <v>6</v>
      </c>
      <c r="G1078" s="5" t="s">
        <v>7</v>
      </c>
      <c r="H1078" s="5" t="s">
        <v>8</v>
      </c>
      <c r="J1078"/>
      <c r="K1078"/>
      <c r="L1078"/>
      <c r="M1078"/>
      <c r="N1078"/>
      <c r="O1078"/>
    </row>
    <row r="1079" spans="1:15" ht="39" customHeight="1" x14ac:dyDescent="0.25">
      <c r="A1079" s="24" t="s">
        <v>9</v>
      </c>
      <c r="B1079" s="7" t="s">
        <v>519</v>
      </c>
      <c r="C1079" s="24" t="s">
        <v>10</v>
      </c>
      <c r="D1079" s="24" t="s">
        <v>520</v>
      </c>
      <c r="E1079" s="8" t="s">
        <v>31</v>
      </c>
      <c r="F1079" s="9">
        <v>1</v>
      </c>
      <c r="G1079" s="10">
        <v>35.380000000000003</v>
      </c>
      <c r="H1079" s="10">
        <f>SUM(H1080:H1083)</f>
        <v>35.379999999999995</v>
      </c>
      <c r="J1079"/>
      <c r="K1079"/>
      <c r="L1079"/>
      <c r="M1079"/>
      <c r="N1079"/>
      <c r="O1079"/>
    </row>
    <row r="1080" spans="1:15" ht="25.95" customHeight="1" x14ac:dyDescent="0.25">
      <c r="A1080" s="25" t="s">
        <v>12</v>
      </c>
      <c r="B1080" s="11" t="s">
        <v>452</v>
      </c>
      <c r="C1080" s="25" t="s">
        <v>10</v>
      </c>
      <c r="D1080" s="25" t="s">
        <v>453</v>
      </c>
      <c r="E1080" s="12" t="s">
        <v>15</v>
      </c>
      <c r="F1080" s="13">
        <v>0.255</v>
      </c>
      <c r="G1080" s="1">
        <v>26.73</v>
      </c>
      <c r="H1080" s="1">
        <f t="shared" ref="H1080:H1083" si="119">TRUNC(F1080*G1080,2)</f>
        <v>6.81</v>
      </c>
      <c r="J1080"/>
      <c r="K1080"/>
      <c r="L1080"/>
      <c r="M1080"/>
      <c r="N1080"/>
      <c r="O1080"/>
    </row>
    <row r="1081" spans="1:15" ht="24" customHeight="1" x14ac:dyDescent="0.25">
      <c r="A1081" s="25" t="s">
        <v>12</v>
      </c>
      <c r="B1081" s="11" t="s">
        <v>454</v>
      </c>
      <c r="C1081" s="25" t="s">
        <v>10</v>
      </c>
      <c r="D1081" s="25" t="s">
        <v>455</v>
      </c>
      <c r="E1081" s="12" t="s">
        <v>15</v>
      </c>
      <c r="F1081" s="13">
        <v>0.255</v>
      </c>
      <c r="G1081" s="1">
        <v>43.67</v>
      </c>
      <c r="H1081" s="1">
        <f t="shared" si="119"/>
        <v>11.13</v>
      </c>
      <c r="J1081"/>
      <c r="K1081"/>
      <c r="L1081"/>
      <c r="M1081"/>
      <c r="N1081"/>
      <c r="O1081"/>
    </row>
    <row r="1082" spans="1:15" ht="39" customHeight="1" x14ac:dyDescent="0.25">
      <c r="A1082" s="28" t="s">
        <v>32</v>
      </c>
      <c r="B1082" s="14">
        <v>11950</v>
      </c>
      <c r="C1082" s="28" t="s">
        <v>10</v>
      </c>
      <c r="D1082" s="28" t="s">
        <v>285</v>
      </c>
      <c r="E1082" s="15" t="s">
        <v>31</v>
      </c>
      <c r="F1082" s="16">
        <v>2</v>
      </c>
      <c r="G1082" s="2">
        <v>0.2</v>
      </c>
      <c r="H1082" s="2">
        <f t="shared" si="119"/>
        <v>0.4</v>
      </c>
      <c r="J1082"/>
      <c r="K1082"/>
      <c r="L1082"/>
      <c r="M1082"/>
      <c r="N1082"/>
      <c r="O1082"/>
    </row>
    <row r="1083" spans="1:15" ht="25.95" customHeight="1" thickBot="1" x14ac:dyDescent="0.3">
      <c r="A1083" s="28" t="s">
        <v>32</v>
      </c>
      <c r="B1083" s="14">
        <v>14054</v>
      </c>
      <c r="C1083" s="28" t="s">
        <v>10</v>
      </c>
      <c r="D1083" s="28" t="s">
        <v>521</v>
      </c>
      <c r="E1083" s="15" t="s">
        <v>31</v>
      </c>
      <c r="F1083" s="16">
        <v>1</v>
      </c>
      <c r="G1083" s="2">
        <v>17.04</v>
      </c>
      <c r="H1083" s="2">
        <f t="shared" si="119"/>
        <v>17.04</v>
      </c>
      <c r="J1083"/>
      <c r="K1083"/>
      <c r="L1083"/>
      <c r="M1083"/>
      <c r="N1083"/>
      <c r="O1083"/>
    </row>
    <row r="1084" spans="1:15" ht="1.05" customHeight="1" thickTop="1" x14ac:dyDescent="0.25">
      <c r="A1084" s="27"/>
      <c r="B1084" s="27"/>
      <c r="C1084" s="27"/>
      <c r="D1084" s="27"/>
      <c r="E1084" s="27"/>
      <c r="F1084" s="27"/>
      <c r="G1084" s="27"/>
      <c r="H1084" s="27"/>
      <c r="J1084"/>
      <c r="K1084"/>
      <c r="L1084"/>
      <c r="M1084"/>
      <c r="N1084"/>
      <c r="O1084"/>
    </row>
    <row r="1085" spans="1:15" s="35" customFormat="1" ht="18" customHeight="1" x14ac:dyDescent="0.25">
      <c r="A1085" s="23" t="s">
        <v>1230</v>
      </c>
      <c r="B1085" s="5" t="s">
        <v>2</v>
      </c>
      <c r="C1085" s="23" t="s">
        <v>3</v>
      </c>
      <c r="D1085" s="23" t="s">
        <v>4</v>
      </c>
      <c r="E1085" s="6" t="s">
        <v>5</v>
      </c>
      <c r="F1085" s="5" t="s">
        <v>6</v>
      </c>
      <c r="G1085" s="5" t="s">
        <v>7</v>
      </c>
      <c r="H1085" s="5" t="s">
        <v>8</v>
      </c>
      <c r="J1085"/>
      <c r="K1085"/>
      <c r="L1085"/>
      <c r="M1085"/>
      <c r="N1085"/>
      <c r="O1085"/>
    </row>
    <row r="1086" spans="1:15" ht="39" customHeight="1" x14ac:dyDescent="0.25">
      <c r="A1086" s="24" t="s">
        <v>9</v>
      </c>
      <c r="B1086" s="7" t="s">
        <v>522</v>
      </c>
      <c r="C1086" s="24" t="s">
        <v>10</v>
      </c>
      <c r="D1086" s="24" t="s">
        <v>523</v>
      </c>
      <c r="E1086" s="8" t="s">
        <v>31</v>
      </c>
      <c r="F1086" s="9">
        <v>1</v>
      </c>
      <c r="G1086" s="10">
        <v>40.729999999999997</v>
      </c>
      <c r="H1086" s="10">
        <f>SUM(H1087:H1090)</f>
        <v>40.729999999999997</v>
      </c>
      <c r="J1086"/>
      <c r="K1086"/>
      <c r="L1086"/>
      <c r="M1086"/>
      <c r="N1086"/>
      <c r="O1086"/>
    </row>
    <row r="1087" spans="1:15" ht="25.95" customHeight="1" x14ac:dyDescent="0.25">
      <c r="A1087" s="25" t="s">
        <v>12</v>
      </c>
      <c r="B1087" s="11" t="s">
        <v>452</v>
      </c>
      <c r="C1087" s="25" t="s">
        <v>10</v>
      </c>
      <c r="D1087" s="25" t="s">
        <v>453</v>
      </c>
      <c r="E1087" s="12" t="s">
        <v>15</v>
      </c>
      <c r="F1087" s="13">
        <v>0.3226</v>
      </c>
      <c r="G1087" s="1">
        <v>26.73</v>
      </c>
      <c r="H1087" s="1">
        <f t="shared" ref="H1087:H1090" si="120">TRUNC(F1087*G1087,2)</f>
        <v>8.6199999999999992</v>
      </c>
      <c r="J1087"/>
      <c r="K1087"/>
      <c r="L1087"/>
      <c r="M1087"/>
      <c r="N1087"/>
      <c r="O1087"/>
    </row>
    <row r="1088" spans="1:15" ht="24" customHeight="1" x14ac:dyDescent="0.25">
      <c r="A1088" s="25" t="s">
        <v>12</v>
      </c>
      <c r="B1088" s="11" t="s">
        <v>454</v>
      </c>
      <c r="C1088" s="25" t="s">
        <v>10</v>
      </c>
      <c r="D1088" s="25" t="s">
        <v>455</v>
      </c>
      <c r="E1088" s="12" t="s">
        <v>15</v>
      </c>
      <c r="F1088" s="13">
        <v>0.3226</v>
      </c>
      <c r="G1088" s="1">
        <v>43.67</v>
      </c>
      <c r="H1088" s="1">
        <f t="shared" si="120"/>
        <v>14.08</v>
      </c>
      <c r="J1088"/>
      <c r="K1088"/>
      <c r="L1088"/>
      <c r="M1088"/>
      <c r="N1088"/>
      <c r="O1088"/>
    </row>
    <row r="1089" spans="1:15" ht="25.95" customHeight="1" x14ac:dyDescent="0.25">
      <c r="A1089" s="28" t="s">
        <v>32</v>
      </c>
      <c r="B1089" s="14">
        <v>2560</v>
      </c>
      <c r="C1089" s="28" t="s">
        <v>10</v>
      </c>
      <c r="D1089" s="28" t="s">
        <v>524</v>
      </c>
      <c r="E1089" s="15" t="s">
        <v>31</v>
      </c>
      <c r="F1089" s="16">
        <v>1</v>
      </c>
      <c r="G1089" s="2">
        <v>17.63</v>
      </c>
      <c r="H1089" s="2">
        <f t="shared" si="120"/>
        <v>17.63</v>
      </c>
      <c r="J1089"/>
      <c r="K1089"/>
      <c r="L1089"/>
      <c r="M1089"/>
      <c r="N1089"/>
      <c r="O1089"/>
    </row>
    <row r="1090" spans="1:15" ht="39" customHeight="1" thickBot="1" x14ac:dyDescent="0.3">
      <c r="A1090" s="28" t="s">
        <v>32</v>
      </c>
      <c r="B1090" s="14">
        <v>11950</v>
      </c>
      <c r="C1090" s="28" t="s">
        <v>10</v>
      </c>
      <c r="D1090" s="28" t="s">
        <v>285</v>
      </c>
      <c r="E1090" s="15" t="s">
        <v>31</v>
      </c>
      <c r="F1090" s="16">
        <v>2</v>
      </c>
      <c r="G1090" s="2">
        <v>0.2</v>
      </c>
      <c r="H1090" s="2">
        <f t="shared" si="120"/>
        <v>0.4</v>
      </c>
      <c r="J1090"/>
      <c r="K1090"/>
      <c r="L1090"/>
      <c r="M1090"/>
      <c r="N1090"/>
      <c r="O1090"/>
    </row>
    <row r="1091" spans="1:15" ht="1.05" customHeight="1" thickTop="1" x14ac:dyDescent="0.25">
      <c r="A1091" s="27"/>
      <c r="B1091" s="27"/>
      <c r="C1091" s="27"/>
      <c r="D1091" s="27"/>
      <c r="E1091" s="27"/>
      <c r="F1091" s="27"/>
      <c r="G1091" s="27"/>
      <c r="H1091" s="27"/>
      <c r="J1091"/>
      <c r="K1091"/>
      <c r="L1091"/>
      <c r="M1091"/>
      <c r="N1091"/>
      <c r="O1091"/>
    </row>
    <row r="1092" spans="1:15" s="35" customFormat="1" ht="18" customHeight="1" x14ac:dyDescent="0.25">
      <c r="A1092" s="23" t="s">
        <v>1231</v>
      </c>
      <c r="B1092" s="5" t="s">
        <v>2</v>
      </c>
      <c r="C1092" s="23" t="s">
        <v>3</v>
      </c>
      <c r="D1092" s="23" t="s">
        <v>4</v>
      </c>
      <c r="E1092" s="6" t="s">
        <v>5</v>
      </c>
      <c r="F1092" s="5" t="s">
        <v>6</v>
      </c>
      <c r="G1092" s="5" t="s">
        <v>7</v>
      </c>
      <c r="H1092" s="5" t="s">
        <v>8</v>
      </c>
      <c r="J1092"/>
      <c r="K1092"/>
      <c r="L1092"/>
      <c r="M1092"/>
      <c r="N1092"/>
      <c r="O1092"/>
    </row>
    <row r="1093" spans="1:15" ht="39" customHeight="1" x14ac:dyDescent="0.25">
      <c r="A1093" s="24" t="s">
        <v>9</v>
      </c>
      <c r="B1093" s="7" t="s">
        <v>525</v>
      </c>
      <c r="C1093" s="24" t="s">
        <v>10</v>
      </c>
      <c r="D1093" s="24" t="s">
        <v>526</v>
      </c>
      <c r="E1093" s="8" t="s">
        <v>31</v>
      </c>
      <c r="F1093" s="9">
        <v>1</v>
      </c>
      <c r="G1093" s="10">
        <v>37.520000000000003</v>
      </c>
      <c r="H1093" s="10">
        <f>SUM(H1094:H1097)</f>
        <v>37.520000000000003</v>
      </c>
      <c r="J1093"/>
      <c r="K1093"/>
      <c r="L1093"/>
      <c r="M1093"/>
      <c r="N1093"/>
      <c r="O1093"/>
    </row>
    <row r="1094" spans="1:15" ht="25.95" customHeight="1" x14ac:dyDescent="0.25">
      <c r="A1094" s="25" t="s">
        <v>12</v>
      </c>
      <c r="B1094" s="11" t="s">
        <v>452</v>
      </c>
      <c r="C1094" s="25" t="s">
        <v>10</v>
      </c>
      <c r="D1094" s="25" t="s">
        <v>453</v>
      </c>
      <c r="E1094" s="12" t="s">
        <v>15</v>
      </c>
      <c r="F1094" s="13">
        <v>0.255</v>
      </c>
      <c r="G1094" s="1">
        <v>26.73</v>
      </c>
      <c r="H1094" s="1">
        <f t="shared" ref="H1094:H1097" si="121">TRUNC(F1094*G1094,2)</f>
        <v>6.81</v>
      </c>
      <c r="J1094"/>
      <c r="K1094"/>
      <c r="L1094"/>
      <c r="M1094"/>
      <c r="N1094"/>
      <c r="O1094"/>
    </row>
    <row r="1095" spans="1:15" ht="24" customHeight="1" x14ac:dyDescent="0.25">
      <c r="A1095" s="25" t="s">
        <v>12</v>
      </c>
      <c r="B1095" s="11" t="s">
        <v>454</v>
      </c>
      <c r="C1095" s="25" t="s">
        <v>10</v>
      </c>
      <c r="D1095" s="25" t="s">
        <v>455</v>
      </c>
      <c r="E1095" s="12" t="s">
        <v>15</v>
      </c>
      <c r="F1095" s="13">
        <v>0.255</v>
      </c>
      <c r="G1095" s="1">
        <v>43.67</v>
      </c>
      <c r="H1095" s="1">
        <f t="shared" si="121"/>
        <v>11.13</v>
      </c>
      <c r="J1095"/>
      <c r="K1095"/>
      <c r="L1095"/>
      <c r="M1095"/>
      <c r="N1095"/>
      <c r="O1095"/>
    </row>
    <row r="1096" spans="1:15" ht="25.95" customHeight="1" x14ac:dyDescent="0.25">
      <c r="A1096" s="28" t="s">
        <v>32</v>
      </c>
      <c r="B1096" s="14">
        <v>2590</v>
      </c>
      <c r="C1096" s="28" t="s">
        <v>10</v>
      </c>
      <c r="D1096" s="28" t="s">
        <v>527</v>
      </c>
      <c r="E1096" s="15" t="s">
        <v>31</v>
      </c>
      <c r="F1096" s="16">
        <v>1</v>
      </c>
      <c r="G1096" s="2">
        <v>19.18</v>
      </c>
      <c r="H1096" s="2">
        <f t="shared" si="121"/>
        <v>19.18</v>
      </c>
      <c r="J1096"/>
      <c r="K1096"/>
      <c r="L1096"/>
      <c r="M1096"/>
      <c r="N1096"/>
      <c r="O1096"/>
    </row>
    <row r="1097" spans="1:15" ht="39" customHeight="1" thickBot="1" x14ac:dyDescent="0.3">
      <c r="A1097" s="28" t="s">
        <v>32</v>
      </c>
      <c r="B1097" s="14">
        <v>11950</v>
      </c>
      <c r="C1097" s="28" t="s">
        <v>10</v>
      </c>
      <c r="D1097" s="28" t="s">
        <v>285</v>
      </c>
      <c r="E1097" s="15" t="s">
        <v>31</v>
      </c>
      <c r="F1097" s="16">
        <v>2</v>
      </c>
      <c r="G1097" s="2">
        <v>0.2</v>
      </c>
      <c r="H1097" s="2">
        <f t="shared" si="121"/>
        <v>0.4</v>
      </c>
      <c r="J1097"/>
      <c r="K1097"/>
      <c r="L1097"/>
      <c r="M1097"/>
      <c r="N1097"/>
      <c r="O1097"/>
    </row>
    <row r="1098" spans="1:15" ht="1.05" customHeight="1" thickTop="1" x14ac:dyDescent="0.25">
      <c r="A1098" s="27"/>
      <c r="B1098" s="27"/>
      <c r="C1098" s="27"/>
      <c r="D1098" s="27"/>
      <c r="E1098" s="27"/>
      <c r="F1098" s="27"/>
      <c r="G1098" s="27"/>
      <c r="H1098" s="27"/>
      <c r="J1098"/>
      <c r="K1098"/>
      <c r="L1098"/>
      <c r="M1098"/>
      <c r="N1098"/>
      <c r="O1098"/>
    </row>
    <row r="1099" spans="1:15" s="35" customFormat="1" ht="18" customHeight="1" x14ac:dyDescent="0.25">
      <c r="A1099" s="23" t="s">
        <v>1232</v>
      </c>
      <c r="B1099" s="5" t="s">
        <v>2</v>
      </c>
      <c r="C1099" s="23" t="s">
        <v>3</v>
      </c>
      <c r="D1099" s="23" t="s">
        <v>4</v>
      </c>
      <c r="E1099" s="6" t="s">
        <v>5</v>
      </c>
      <c r="F1099" s="5" t="s">
        <v>6</v>
      </c>
      <c r="G1099" s="5" t="s">
        <v>7</v>
      </c>
      <c r="H1099" s="5" t="s">
        <v>8</v>
      </c>
      <c r="J1099"/>
      <c r="K1099"/>
      <c r="L1099"/>
      <c r="M1099"/>
      <c r="N1099"/>
      <c r="O1099"/>
    </row>
    <row r="1100" spans="1:15" ht="39" customHeight="1" x14ac:dyDescent="0.25">
      <c r="A1100" s="24" t="s">
        <v>9</v>
      </c>
      <c r="B1100" s="7" t="s">
        <v>528</v>
      </c>
      <c r="C1100" s="24" t="s">
        <v>10</v>
      </c>
      <c r="D1100" s="24" t="s">
        <v>529</v>
      </c>
      <c r="E1100" s="8" t="s">
        <v>31</v>
      </c>
      <c r="F1100" s="9">
        <v>1</v>
      </c>
      <c r="G1100" s="10">
        <v>46.42</v>
      </c>
      <c r="H1100" s="10">
        <f>SUM(H1101:H1104)</f>
        <v>46.419999999999995</v>
      </c>
      <c r="J1100"/>
      <c r="K1100"/>
      <c r="L1100"/>
      <c r="M1100"/>
      <c r="N1100"/>
      <c r="O1100"/>
    </row>
    <row r="1101" spans="1:15" ht="25.95" customHeight="1" x14ac:dyDescent="0.25">
      <c r="A1101" s="25" t="s">
        <v>12</v>
      </c>
      <c r="B1101" s="11" t="s">
        <v>452</v>
      </c>
      <c r="C1101" s="25" t="s">
        <v>10</v>
      </c>
      <c r="D1101" s="25" t="s">
        <v>453</v>
      </c>
      <c r="E1101" s="12" t="s">
        <v>15</v>
      </c>
      <c r="F1101" s="13">
        <v>0.39019999999999999</v>
      </c>
      <c r="G1101" s="1">
        <v>26.73</v>
      </c>
      <c r="H1101" s="1">
        <f t="shared" ref="H1101:H1104" si="122">TRUNC(F1101*G1101,2)</f>
        <v>10.43</v>
      </c>
      <c r="J1101"/>
      <c r="K1101"/>
      <c r="L1101"/>
      <c r="M1101"/>
      <c r="N1101"/>
      <c r="O1101"/>
    </row>
    <row r="1102" spans="1:15" ht="24" customHeight="1" x14ac:dyDescent="0.25">
      <c r="A1102" s="25" t="s">
        <v>12</v>
      </c>
      <c r="B1102" s="11" t="s">
        <v>454</v>
      </c>
      <c r="C1102" s="25" t="s">
        <v>10</v>
      </c>
      <c r="D1102" s="25" t="s">
        <v>455</v>
      </c>
      <c r="E1102" s="12" t="s">
        <v>15</v>
      </c>
      <c r="F1102" s="13">
        <v>0.39019999999999999</v>
      </c>
      <c r="G1102" s="1">
        <v>43.67</v>
      </c>
      <c r="H1102" s="1">
        <f t="shared" si="122"/>
        <v>17.04</v>
      </c>
      <c r="J1102"/>
      <c r="K1102"/>
      <c r="L1102"/>
      <c r="M1102"/>
      <c r="N1102"/>
      <c r="O1102"/>
    </row>
    <row r="1103" spans="1:15" ht="25.95" customHeight="1" x14ac:dyDescent="0.25">
      <c r="A1103" s="28" t="s">
        <v>32</v>
      </c>
      <c r="B1103" s="14">
        <v>2570</v>
      </c>
      <c r="C1103" s="28" t="s">
        <v>10</v>
      </c>
      <c r="D1103" s="28" t="s">
        <v>530</v>
      </c>
      <c r="E1103" s="15" t="s">
        <v>31</v>
      </c>
      <c r="F1103" s="16">
        <v>1</v>
      </c>
      <c r="G1103" s="2">
        <v>18.55</v>
      </c>
      <c r="H1103" s="2">
        <f t="shared" si="122"/>
        <v>18.55</v>
      </c>
      <c r="J1103"/>
      <c r="K1103"/>
      <c r="L1103"/>
      <c r="M1103"/>
      <c r="N1103"/>
      <c r="O1103"/>
    </row>
    <row r="1104" spans="1:15" ht="39" customHeight="1" thickBot="1" x14ac:dyDescent="0.3">
      <c r="A1104" s="28" t="s">
        <v>32</v>
      </c>
      <c r="B1104" s="14">
        <v>11950</v>
      </c>
      <c r="C1104" s="28" t="s">
        <v>10</v>
      </c>
      <c r="D1104" s="28" t="s">
        <v>285</v>
      </c>
      <c r="E1104" s="15" t="s">
        <v>31</v>
      </c>
      <c r="F1104" s="16">
        <v>2</v>
      </c>
      <c r="G1104" s="2">
        <v>0.2</v>
      </c>
      <c r="H1104" s="2">
        <f t="shared" si="122"/>
        <v>0.4</v>
      </c>
      <c r="J1104"/>
      <c r="K1104"/>
      <c r="L1104"/>
      <c r="M1104"/>
      <c r="N1104"/>
      <c r="O1104"/>
    </row>
    <row r="1105" spans="1:15" ht="1.05" customHeight="1" thickTop="1" x14ac:dyDescent="0.25">
      <c r="A1105" s="27"/>
      <c r="B1105" s="27"/>
      <c r="C1105" s="27"/>
      <c r="D1105" s="27"/>
      <c r="E1105" s="27"/>
      <c r="F1105" s="27"/>
      <c r="G1105" s="27"/>
      <c r="H1105" s="27"/>
      <c r="J1105"/>
      <c r="K1105"/>
      <c r="L1105"/>
      <c r="M1105"/>
      <c r="N1105"/>
      <c r="O1105"/>
    </row>
    <row r="1106" spans="1:15" s="35" customFormat="1" ht="18" customHeight="1" x14ac:dyDescent="0.25">
      <c r="A1106" s="23" t="s">
        <v>1233</v>
      </c>
      <c r="B1106" s="5" t="s">
        <v>2</v>
      </c>
      <c r="C1106" s="23" t="s">
        <v>3</v>
      </c>
      <c r="D1106" s="23" t="s">
        <v>4</v>
      </c>
      <c r="E1106" s="6" t="s">
        <v>5</v>
      </c>
      <c r="F1106" s="5" t="s">
        <v>6</v>
      </c>
      <c r="G1106" s="5" t="s">
        <v>7</v>
      </c>
      <c r="H1106" s="5" t="s">
        <v>8</v>
      </c>
      <c r="J1106"/>
      <c r="K1106"/>
      <c r="L1106"/>
      <c r="M1106"/>
      <c r="N1106"/>
      <c r="O1106"/>
    </row>
    <row r="1107" spans="1:15" ht="39" customHeight="1" x14ac:dyDescent="0.25">
      <c r="A1107" s="24" t="s">
        <v>9</v>
      </c>
      <c r="B1107" s="7" t="s">
        <v>531</v>
      </c>
      <c r="C1107" s="24" t="s">
        <v>10</v>
      </c>
      <c r="D1107" s="24" t="s">
        <v>532</v>
      </c>
      <c r="E1107" s="8" t="s">
        <v>31</v>
      </c>
      <c r="F1107" s="9">
        <v>1</v>
      </c>
      <c r="G1107" s="10">
        <v>58.36</v>
      </c>
      <c r="H1107" s="10">
        <f>SUM(H1108:H1111)</f>
        <v>58.360000000000007</v>
      </c>
      <c r="J1107"/>
      <c r="K1107"/>
      <c r="L1107"/>
      <c r="M1107"/>
      <c r="N1107"/>
      <c r="O1107"/>
    </row>
    <row r="1108" spans="1:15" ht="25.95" customHeight="1" x14ac:dyDescent="0.25">
      <c r="A1108" s="25" t="s">
        <v>12</v>
      </c>
      <c r="B1108" s="11" t="s">
        <v>452</v>
      </c>
      <c r="C1108" s="25" t="s">
        <v>10</v>
      </c>
      <c r="D1108" s="25" t="s">
        <v>453</v>
      </c>
      <c r="E1108" s="12" t="s">
        <v>15</v>
      </c>
      <c r="F1108" s="13">
        <v>0.52539999999999998</v>
      </c>
      <c r="G1108" s="1">
        <v>26.73</v>
      </c>
      <c r="H1108" s="1">
        <f t="shared" ref="H1108:H1111" si="123">TRUNC(F1108*G1108,2)</f>
        <v>14.04</v>
      </c>
      <c r="J1108"/>
      <c r="K1108"/>
      <c r="L1108"/>
      <c r="M1108"/>
      <c r="N1108"/>
      <c r="O1108"/>
    </row>
    <row r="1109" spans="1:15" ht="24" customHeight="1" x14ac:dyDescent="0.25">
      <c r="A1109" s="25" t="s">
        <v>12</v>
      </c>
      <c r="B1109" s="11" t="s">
        <v>454</v>
      </c>
      <c r="C1109" s="25" t="s">
        <v>10</v>
      </c>
      <c r="D1109" s="25" t="s">
        <v>455</v>
      </c>
      <c r="E1109" s="12" t="s">
        <v>15</v>
      </c>
      <c r="F1109" s="13">
        <v>0.52539999999999998</v>
      </c>
      <c r="G1109" s="1">
        <v>43.67</v>
      </c>
      <c r="H1109" s="1">
        <f t="shared" si="123"/>
        <v>22.94</v>
      </c>
      <c r="J1109"/>
      <c r="K1109"/>
      <c r="L1109"/>
      <c r="M1109"/>
      <c r="N1109"/>
      <c r="O1109"/>
    </row>
    <row r="1110" spans="1:15" ht="25.95" customHeight="1" x14ac:dyDescent="0.25">
      <c r="A1110" s="28" t="s">
        <v>32</v>
      </c>
      <c r="B1110" s="14">
        <v>2581</v>
      </c>
      <c r="C1110" s="28" t="s">
        <v>10</v>
      </c>
      <c r="D1110" s="28" t="s">
        <v>533</v>
      </c>
      <c r="E1110" s="15" t="s">
        <v>31</v>
      </c>
      <c r="F1110" s="16">
        <v>1</v>
      </c>
      <c r="G1110" s="2">
        <v>20.98</v>
      </c>
      <c r="H1110" s="2">
        <f t="shared" si="123"/>
        <v>20.98</v>
      </c>
      <c r="J1110"/>
      <c r="K1110"/>
      <c r="L1110"/>
      <c r="M1110"/>
      <c r="N1110"/>
      <c r="O1110"/>
    </row>
    <row r="1111" spans="1:15" ht="39" customHeight="1" thickBot="1" x14ac:dyDescent="0.3">
      <c r="A1111" s="28" t="s">
        <v>32</v>
      </c>
      <c r="B1111" s="14">
        <v>11950</v>
      </c>
      <c r="C1111" s="28" t="s">
        <v>10</v>
      </c>
      <c r="D1111" s="28" t="s">
        <v>285</v>
      </c>
      <c r="E1111" s="15" t="s">
        <v>31</v>
      </c>
      <c r="F1111" s="16">
        <v>2</v>
      </c>
      <c r="G1111" s="2">
        <v>0.2</v>
      </c>
      <c r="H1111" s="2">
        <f t="shared" si="123"/>
        <v>0.4</v>
      </c>
      <c r="J1111"/>
      <c r="K1111"/>
      <c r="L1111"/>
      <c r="M1111"/>
      <c r="N1111"/>
      <c r="O1111"/>
    </row>
    <row r="1112" spans="1:15" ht="1.05" customHeight="1" thickTop="1" x14ac:dyDescent="0.25">
      <c r="A1112" s="27"/>
      <c r="B1112" s="27"/>
      <c r="C1112" s="27"/>
      <c r="D1112" s="27"/>
      <c r="E1112" s="27"/>
      <c r="F1112" s="27"/>
      <c r="G1112" s="27"/>
      <c r="H1112" s="27"/>
      <c r="J1112"/>
      <c r="K1112"/>
      <c r="L1112"/>
      <c r="M1112"/>
      <c r="N1112"/>
      <c r="O1112"/>
    </row>
    <row r="1113" spans="1:15" s="35" customFormat="1" ht="18" customHeight="1" x14ac:dyDescent="0.25">
      <c r="A1113" s="23" t="s">
        <v>1235</v>
      </c>
      <c r="B1113" s="5" t="s">
        <v>2</v>
      </c>
      <c r="C1113" s="23" t="s">
        <v>3</v>
      </c>
      <c r="D1113" s="23" t="s">
        <v>4</v>
      </c>
      <c r="E1113" s="6" t="s">
        <v>5</v>
      </c>
      <c r="F1113" s="5" t="s">
        <v>6</v>
      </c>
      <c r="G1113" s="5" t="s">
        <v>7</v>
      </c>
      <c r="H1113" s="5" t="s">
        <v>8</v>
      </c>
      <c r="J1113"/>
      <c r="K1113"/>
      <c r="L1113"/>
      <c r="M1113"/>
      <c r="N1113"/>
      <c r="O1113"/>
    </row>
    <row r="1114" spans="1:15" ht="39" customHeight="1" x14ac:dyDescent="0.25">
      <c r="A1114" s="24" t="s">
        <v>9</v>
      </c>
      <c r="B1114" s="7" t="s">
        <v>534</v>
      </c>
      <c r="C1114" s="24" t="s">
        <v>10</v>
      </c>
      <c r="D1114" s="24" t="s">
        <v>535</v>
      </c>
      <c r="E1114" s="8" t="s">
        <v>31</v>
      </c>
      <c r="F1114" s="9">
        <v>1</v>
      </c>
      <c r="G1114" s="10">
        <v>45.76</v>
      </c>
      <c r="H1114" s="10">
        <f>SUM(H1115:H1118)</f>
        <v>45.76</v>
      </c>
      <c r="J1114"/>
      <c r="K1114"/>
      <c r="L1114"/>
      <c r="M1114"/>
      <c r="N1114"/>
      <c r="O1114"/>
    </row>
    <row r="1115" spans="1:15" ht="25.95" customHeight="1" x14ac:dyDescent="0.25">
      <c r="A1115" s="25" t="s">
        <v>12</v>
      </c>
      <c r="B1115" s="11" t="s">
        <v>452</v>
      </c>
      <c r="C1115" s="25" t="s">
        <v>10</v>
      </c>
      <c r="D1115" s="25" t="s">
        <v>453</v>
      </c>
      <c r="E1115" s="12" t="s">
        <v>15</v>
      </c>
      <c r="F1115" s="13">
        <v>0.44900000000000001</v>
      </c>
      <c r="G1115" s="1">
        <v>26.73</v>
      </c>
      <c r="H1115" s="1">
        <f t="shared" ref="H1115:H1118" si="124">TRUNC(F1115*G1115,2)</f>
        <v>12</v>
      </c>
      <c r="J1115"/>
      <c r="K1115"/>
      <c r="L1115"/>
      <c r="M1115"/>
      <c r="N1115"/>
      <c r="O1115"/>
    </row>
    <row r="1116" spans="1:15" ht="24" customHeight="1" x14ac:dyDescent="0.25">
      <c r="A1116" s="25" t="s">
        <v>12</v>
      </c>
      <c r="B1116" s="11" t="s">
        <v>454</v>
      </c>
      <c r="C1116" s="25" t="s">
        <v>10</v>
      </c>
      <c r="D1116" s="25" t="s">
        <v>455</v>
      </c>
      <c r="E1116" s="12" t="s">
        <v>15</v>
      </c>
      <c r="F1116" s="13">
        <v>0.44900000000000001</v>
      </c>
      <c r="G1116" s="1">
        <v>43.67</v>
      </c>
      <c r="H1116" s="1">
        <f t="shared" si="124"/>
        <v>19.600000000000001</v>
      </c>
      <c r="J1116"/>
      <c r="K1116"/>
      <c r="L1116"/>
      <c r="M1116"/>
      <c r="N1116"/>
      <c r="O1116"/>
    </row>
    <row r="1117" spans="1:15" ht="39" customHeight="1" x14ac:dyDescent="0.25">
      <c r="A1117" s="28" t="s">
        <v>32</v>
      </c>
      <c r="B1117" s="14">
        <v>11950</v>
      </c>
      <c r="C1117" s="28" t="s">
        <v>10</v>
      </c>
      <c r="D1117" s="28" t="s">
        <v>285</v>
      </c>
      <c r="E1117" s="15" t="s">
        <v>31</v>
      </c>
      <c r="F1117" s="16">
        <v>2</v>
      </c>
      <c r="G1117" s="2">
        <v>0.2</v>
      </c>
      <c r="H1117" s="2">
        <f t="shared" si="124"/>
        <v>0.4</v>
      </c>
      <c r="J1117"/>
      <c r="K1117"/>
      <c r="L1117"/>
      <c r="M1117"/>
      <c r="N1117"/>
      <c r="O1117"/>
    </row>
    <row r="1118" spans="1:15" ht="24" customHeight="1" thickBot="1" x14ac:dyDescent="0.3">
      <c r="A1118" s="28" t="s">
        <v>32</v>
      </c>
      <c r="B1118" s="14">
        <v>12019</v>
      </c>
      <c r="C1118" s="28" t="s">
        <v>10</v>
      </c>
      <c r="D1118" s="28" t="s">
        <v>536</v>
      </c>
      <c r="E1118" s="15" t="s">
        <v>31</v>
      </c>
      <c r="F1118" s="16">
        <v>1</v>
      </c>
      <c r="G1118" s="2">
        <v>13.76</v>
      </c>
      <c r="H1118" s="2">
        <f t="shared" si="124"/>
        <v>13.76</v>
      </c>
      <c r="J1118"/>
      <c r="K1118"/>
      <c r="L1118"/>
      <c r="M1118"/>
      <c r="N1118"/>
      <c r="O1118"/>
    </row>
    <row r="1119" spans="1:15" ht="1.05" customHeight="1" thickTop="1" x14ac:dyDescent="0.25">
      <c r="A1119" s="27"/>
      <c r="B1119" s="27"/>
      <c r="C1119" s="27"/>
      <c r="D1119" s="27"/>
      <c r="E1119" s="27"/>
      <c r="F1119" s="27"/>
      <c r="G1119" s="27"/>
      <c r="H1119" s="27"/>
      <c r="J1119"/>
      <c r="K1119"/>
      <c r="L1119"/>
      <c r="M1119"/>
      <c r="N1119"/>
      <c r="O1119"/>
    </row>
    <row r="1120" spans="1:15" s="35" customFormat="1" ht="18" customHeight="1" x14ac:dyDescent="0.25">
      <c r="A1120" s="23" t="s">
        <v>1236</v>
      </c>
      <c r="B1120" s="5" t="s">
        <v>2</v>
      </c>
      <c r="C1120" s="23" t="s">
        <v>3</v>
      </c>
      <c r="D1120" s="23" t="s">
        <v>4</v>
      </c>
      <c r="E1120" s="6" t="s">
        <v>5</v>
      </c>
      <c r="F1120" s="5" t="s">
        <v>6</v>
      </c>
      <c r="G1120" s="5" t="s">
        <v>7</v>
      </c>
      <c r="H1120" s="5" t="s">
        <v>8</v>
      </c>
      <c r="J1120"/>
      <c r="K1120"/>
      <c r="L1120"/>
      <c r="M1120"/>
      <c r="N1120"/>
      <c r="O1120"/>
    </row>
    <row r="1121" spans="1:15" ht="39" customHeight="1" x14ac:dyDescent="0.25">
      <c r="A1121" s="24" t="s">
        <v>9</v>
      </c>
      <c r="B1121" s="7" t="s">
        <v>537</v>
      </c>
      <c r="C1121" s="24" t="s">
        <v>10</v>
      </c>
      <c r="D1121" s="24" t="s">
        <v>538</v>
      </c>
      <c r="E1121" s="8" t="s">
        <v>31</v>
      </c>
      <c r="F1121" s="9">
        <v>1</v>
      </c>
      <c r="G1121" s="10">
        <v>55.33</v>
      </c>
      <c r="H1121" s="10">
        <f>SUM(H1122:H1125)</f>
        <v>55.33</v>
      </c>
      <c r="J1121"/>
      <c r="K1121"/>
      <c r="L1121"/>
      <c r="M1121"/>
      <c r="N1121"/>
      <c r="O1121"/>
    </row>
    <row r="1122" spans="1:15" ht="25.95" customHeight="1" x14ac:dyDescent="0.25">
      <c r="A1122" s="25" t="s">
        <v>12</v>
      </c>
      <c r="B1122" s="11" t="s">
        <v>452</v>
      </c>
      <c r="C1122" s="25" t="s">
        <v>10</v>
      </c>
      <c r="D1122" s="25" t="s">
        <v>453</v>
      </c>
      <c r="E1122" s="12" t="s">
        <v>15</v>
      </c>
      <c r="F1122" s="13">
        <v>0.53620000000000001</v>
      </c>
      <c r="G1122" s="1">
        <v>26.73</v>
      </c>
      <c r="H1122" s="1">
        <f t="shared" ref="H1122:H1125" si="125">TRUNC(F1122*G1122,2)</f>
        <v>14.33</v>
      </c>
      <c r="J1122"/>
      <c r="K1122"/>
      <c r="L1122"/>
      <c r="M1122"/>
      <c r="N1122"/>
      <c r="O1122"/>
    </row>
    <row r="1123" spans="1:15" ht="24" customHeight="1" x14ac:dyDescent="0.25">
      <c r="A1123" s="25" t="s">
        <v>12</v>
      </c>
      <c r="B1123" s="11" t="s">
        <v>454</v>
      </c>
      <c r="C1123" s="25" t="s">
        <v>10</v>
      </c>
      <c r="D1123" s="25" t="s">
        <v>455</v>
      </c>
      <c r="E1123" s="12" t="s">
        <v>15</v>
      </c>
      <c r="F1123" s="13">
        <v>0.53620000000000001</v>
      </c>
      <c r="G1123" s="1">
        <v>43.67</v>
      </c>
      <c r="H1123" s="1">
        <f t="shared" si="125"/>
        <v>23.41</v>
      </c>
      <c r="J1123"/>
      <c r="K1123"/>
      <c r="L1123"/>
      <c r="M1123"/>
      <c r="N1123"/>
      <c r="O1123"/>
    </row>
    <row r="1124" spans="1:15" ht="39" customHeight="1" x14ac:dyDescent="0.25">
      <c r="A1124" s="28" t="s">
        <v>32</v>
      </c>
      <c r="B1124" s="14">
        <v>11950</v>
      </c>
      <c r="C1124" s="28" t="s">
        <v>10</v>
      </c>
      <c r="D1124" s="28" t="s">
        <v>285</v>
      </c>
      <c r="E1124" s="15" t="s">
        <v>31</v>
      </c>
      <c r="F1124" s="16">
        <v>2</v>
      </c>
      <c r="G1124" s="2">
        <v>0.2</v>
      </c>
      <c r="H1124" s="2">
        <f t="shared" si="125"/>
        <v>0.4</v>
      </c>
      <c r="J1124"/>
      <c r="K1124"/>
      <c r="L1124"/>
      <c r="M1124"/>
      <c r="N1124"/>
      <c r="O1124"/>
    </row>
    <row r="1125" spans="1:15" ht="24.6" customHeight="1" thickBot="1" x14ac:dyDescent="0.3">
      <c r="A1125" s="28" t="s">
        <v>32</v>
      </c>
      <c r="B1125" s="14">
        <v>39341</v>
      </c>
      <c r="C1125" s="28" t="s">
        <v>10</v>
      </c>
      <c r="D1125" s="28" t="s">
        <v>539</v>
      </c>
      <c r="E1125" s="15" t="s">
        <v>31</v>
      </c>
      <c r="F1125" s="16">
        <v>1</v>
      </c>
      <c r="G1125" s="2">
        <v>17.190000000000001</v>
      </c>
      <c r="H1125" s="2">
        <f t="shared" si="125"/>
        <v>17.190000000000001</v>
      </c>
      <c r="J1125"/>
      <c r="K1125"/>
      <c r="L1125"/>
      <c r="M1125"/>
      <c r="N1125"/>
      <c r="O1125"/>
    </row>
    <row r="1126" spans="1:15" ht="1.05" customHeight="1" thickTop="1" x14ac:dyDescent="0.25">
      <c r="A1126" s="27"/>
      <c r="B1126" s="27"/>
      <c r="C1126" s="27"/>
      <c r="D1126" s="27"/>
      <c r="E1126" s="27"/>
      <c r="F1126" s="27"/>
      <c r="G1126" s="27"/>
      <c r="H1126" s="27"/>
      <c r="J1126"/>
      <c r="K1126"/>
      <c r="L1126"/>
      <c r="M1126"/>
      <c r="N1126"/>
      <c r="O1126"/>
    </row>
    <row r="1127" spans="1:15" s="35" customFormat="1" ht="18" customHeight="1" x14ac:dyDescent="0.25">
      <c r="A1127" s="23" t="s">
        <v>1237</v>
      </c>
      <c r="B1127" s="5" t="s">
        <v>2</v>
      </c>
      <c r="C1127" s="23" t="s">
        <v>3</v>
      </c>
      <c r="D1127" s="23" t="s">
        <v>4</v>
      </c>
      <c r="E1127" s="6" t="s">
        <v>5</v>
      </c>
      <c r="F1127" s="5" t="s">
        <v>6</v>
      </c>
      <c r="G1127" s="5" t="s">
        <v>7</v>
      </c>
      <c r="H1127" s="5" t="s">
        <v>8</v>
      </c>
      <c r="J1127"/>
      <c r="K1127"/>
      <c r="L1127"/>
      <c r="M1127"/>
      <c r="N1127"/>
      <c r="O1127"/>
    </row>
    <row r="1128" spans="1:15" ht="39" customHeight="1" x14ac:dyDescent="0.25">
      <c r="A1128" s="24" t="s">
        <v>9</v>
      </c>
      <c r="B1128" s="7" t="s">
        <v>540</v>
      </c>
      <c r="C1128" s="24" t="s">
        <v>10</v>
      </c>
      <c r="D1128" s="24" t="s">
        <v>541</v>
      </c>
      <c r="E1128" s="8" t="s">
        <v>31</v>
      </c>
      <c r="F1128" s="9">
        <v>1</v>
      </c>
      <c r="G1128" s="10">
        <v>27.77</v>
      </c>
      <c r="H1128" s="10">
        <f>SUM(H1129:H1131)</f>
        <v>27.77</v>
      </c>
      <c r="J1128"/>
      <c r="K1128"/>
      <c r="L1128"/>
      <c r="M1128"/>
      <c r="N1128"/>
      <c r="O1128"/>
    </row>
    <row r="1129" spans="1:15" ht="25.95" customHeight="1" x14ac:dyDescent="0.25">
      <c r="A1129" s="25" t="s">
        <v>12</v>
      </c>
      <c r="B1129" s="11" t="s">
        <v>452</v>
      </c>
      <c r="C1129" s="25" t="s">
        <v>10</v>
      </c>
      <c r="D1129" s="25" t="s">
        <v>453</v>
      </c>
      <c r="E1129" s="12" t="s">
        <v>15</v>
      </c>
      <c r="F1129" s="13">
        <v>0.20930000000000001</v>
      </c>
      <c r="G1129" s="1">
        <v>26.73</v>
      </c>
      <c r="H1129" s="1">
        <f t="shared" ref="H1129:H1131" si="126">TRUNC(F1129*G1129,2)</f>
        <v>5.59</v>
      </c>
      <c r="J1129"/>
      <c r="K1129"/>
      <c r="L1129"/>
      <c r="M1129"/>
      <c r="N1129"/>
      <c r="O1129"/>
    </row>
    <row r="1130" spans="1:15" ht="24" customHeight="1" x14ac:dyDescent="0.25">
      <c r="A1130" s="25" t="s">
        <v>12</v>
      </c>
      <c r="B1130" s="11" t="s">
        <v>454</v>
      </c>
      <c r="C1130" s="25" t="s">
        <v>10</v>
      </c>
      <c r="D1130" s="25" t="s">
        <v>455</v>
      </c>
      <c r="E1130" s="12" t="s">
        <v>15</v>
      </c>
      <c r="F1130" s="13">
        <v>0.20930000000000001</v>
      </c>
      <c r="G1130" s="1">
        <v>43.67</v>
      </c>
      <c r="H1130" s="1">
        <f t="shared" si="126"/>
        <v>9.14</v>
      </c>
      <c r="J1130"/>
      <c r="K1130"/>
      <c r="L1130"/>
      <c r="M1130"/>
      <c r="N1130"/>
      <c r="O1130"/>
    </row>
    <row r="1131" spans="1:15" ht="25.95" customHeight="1" thickBot="1" x14ac:dyDescent="0.3">
      <c r="A1131" s="28" t="s">
        <v>32</v>
      </c>
      <c r="B1131" s="14">
        <v>12025</v>
      </c>
      <c r="C1131" s="28" t="s">
        <v>10</v>
      </c>
      <c r="D1131" s="28" t="s">
        <v>542</v>
      </c>
      <c r="E1131" s="15" t="s">
        <v>31</v>
      </c>
      <c r="F1131" s="16">
        <v>1</v>
      </c>
      <c r="G1131" s="2">
        <v>13.04</v>
      </c>
      <c r="H1131" s="2">
        <f t="shared" si="126"/>
        <v>13.04</v>
      </c>
      <c r="J1131"/>
      <c r="K1131"/>
      <c r="L1131"/>
      <c r="M1131"/>
      <c r="N1131"/>
      <c r="O1131"/>
    </row>
    <row r="1132" spans="1:15" ht="1.05" customHeight="1" thickTop="1" x14ac:dyDescent="0.25">
      <c r="A1132" s="27"/>
      <c r="B1132" s="27"/>
      <c r="C1132" s="27"/>
      <c r="D1132" s="27"/>
      <c r="E1132" s="27"/>
      <c r="F1132" s="27"/>
      <c r="G1132" s="27"/>
      <c r="H1132" s="27"/>
      <c r="J1132"/>
      <c r="K1132"/>
      <c r="L1132"/>
      <c r="M1132"/>
      <c r="N1132"/>
      <c r="O1132"/>
    </row>
    <row r="1133" spans="1:15" s="35" customFormat="1" ht="18" customHeight="1" x14ac:dyDescent="0.25">
      <c r="A1133" s="23" t="s">
        <v>1234</v>
      </c>
      <c r="B1133" s="5" t="s">
        <v>2</v>
      </c>
      <c r="C1133" s="23" t="s">
        <v>3</v>
      </c>
      <c r="D1133" s="23" t="s">
        <v>4</v>
      </c>
      <c r="E1133" s="6" t="s">
        <v>5</v>
      </c>
      <c r="F1133" s="5" t="s">
        <v>6</v>
      </c>
      <c r="G1133" s="5" t="s">
        <v>7</v>
      </c>
      <c r="H1133" s="5" t="s">
        <v>8</v>
      </c>
      <c r="J1133"/>
      <c r="K1133"/>
      <c r="L1133"/>
      <c r="M1133"/>
      <c r="N1133"/>
      <c r="O1133"/>
    </row>
    <row r="1134" spans="1:15" ht="39" customHeight="1" x14ac:dyDescent="0.25">
      <c r="A1134" s="24" t="s">
        <v>9</v>
      </c>
      <c r="B1134" s="7" t="s">
        <v>543</v>
      </c>
      <c r="C1134" s="24" t="s">
        <v>10</v>
      </c>
      <c r="D1134" s="24" t="s">
        <v>544</v>
      </c>
      <c r="E1134" s="8" t="s">
        <v>31</v>
      </c>
      <c r="F1134" s="9">
        <v>1</v>
      </c>
      <c r="G1134" s="10">
        <v>32.17</v>
      </c>
      <c r="H1134" s="10">
        <f>SUM(H1135:H1137)</f>
        <v>32.17</v>
      </c>
      <c r="J1134"/>
      <c r="K1134"/>
      <c r="L1134"/>
      <c r="M1134"/>
      <c r="N1134"/>
      <c r="O1134"/>
    </row>
    <row r="1135" spans="1:15" ht="25.95" customHeight="1" x14ac:dyDescent="0.25">
      <c r="A1135" s="25" t="s">
        <v>12</v>
      </c>
      <c r="B1135" s="11" t="s">
        <v>452</v>
      </c>
      <c r="C1135" s="25" t="s">
        <v>10</v>
      </c>
      <c r="D1135" s="25" t="s">
        <v>453</v>
      </c>
      <c r="E1135" s="12" t="s">
        <v>15</v>
      </c>
      <c r="F1135" s="13">
        <v>0.2616</v>
      </c>
      <c r="G1135" s="1">
        <v>26.73</v>
      </c>
      <c r="H1135" s="1">
        <f>TRUNC(F1135*G1135,2)</f>
        <v>6.99</v>
      </c>
      <c r="J1135"/>
      <c r="K1135"/>
      <c r="L1135"/>
      <c r="M1135"/>
      <c r="N1135"/>
      <c r="O1135"/>
    </row>
    <row r="1136" spans="1:15" ht="24" customHeight="1" x14ac:dyDescent="0.25">
      <c r="A1136" s="25" t="s">
        <v>12</v>
      </c>
      <c r="B1136" s="11" t="s">
        <v>454</v>
      </c>
      <c r="C1136" s="25" t="s">
        <v>10</v>
      </c>
      <c r="D1136" s="25" t="s">
        <v>455</v>
      </c>
      <c r="E1136" s="12" t="s">
        <v>15</v>
      </c>
      <c r="F1136" s="13">
        <v>0.2616</v>
      </c>
      <c r="G1136" s="1">
        <v>43.67</v>
      </c>
      <c r="H1136" s="1">
        <f t="shared" ref="H1136:H1137" si="127">TRUNC(F1136*G1136,2)</f>
        <v>11.42</v>
      </c>
      <c r="J1136"/>
      <c r="K1136"/>
      <c r="L1136"/>
      <c r="M1136"/>
      <c r="N1136"/>
      <c r="O1136"/>
    </row>
    <row r="1137" spans="1:15" ht="24" customHeight="1" thickBot="1" x14ac:dyDescent="0.3">
      <c r="A1137" s="28" t="s">
        <v>32</v>
      </c>
      <c r="B1137" s="14">
        <v>12015</v>
      </c>
      <c r="C1137" s="28" t="s">
        <v>10</v>
      </c>
      <c r="D1137" s="28" t="s">
        <v>545</v>
      </c>
      <c r="E1137" s="15" t="s">
        <v>31</v>
      </c>
      <c r="F1137" s="16">
        <v>1</v>
      </c>
      <c r="G1137" s="2">
        <v>13.76</v>
      </c>
      <c r="H1137" s="2">
        <f t="shared" si="127"/>
        <v>13.76</v>
      </c>
      <c r="J1137"/>
      <c r="K1137"/>
      <c r="L1137"/>
      <c r="M1137"/>
      <c r="N1137"/>
      <c r="O1137"/>
    </row>
    <row r="1138" spans="1:15" ht="1.05" customHeight="1" thickTop="1" x14ac:dyDescent="0.25">
      <c r="A1138" s="27"/>
      <c r="B1138" s="27"/>
      <c r="C1138" s="27"/>
      <c r="D1138" s="27"/>
      <c r="E1138" s="27"/>
      <c r="F1138" s="27"/>
      <c r="G1138" s="27"/>
      <c r="H1138" s="27"/>
      <c r="J1138"/>
      <c r="K1138"/>
      <c r="L1138"/>
      <c r="M1138"/>
      <c r="N1138"/>
      <c r="O1138"/>
    </row>
    <row r="1139" spans="1:15" s="35" customFormat="1" ht="24" customHeight="1" x14ac:dyDescent="0.25">
      <c r="A1139" s="30" t="s">
        <v>1024</v>
      </c>
      <c r="B1139" s="30"/>
      <c r="C1139" s="30"/>
      <c r="D1139" s="30" t="s">
        <v>546</v>
      </c>
      <c r="E1139" s="30"/>
      <c r="F1139" s="3"/>
      <c r="G1139" s="30"/>
      <c r="H1139" s="4"/>
      <c r="J1139"/>
      <c r="K1139"/>
      <c r="L1139"/>
      <c r="M1139"/>
      <c r="N1139"/>
      <c r="O1139"/>
    </row>
    <row r="1140" spans="1:15" s="35" customFormat="1" ht="18" customHeight="1" x14ac:dyDescent="0.25">
      <c r="A1140" s="23" t="s">
        <v>1238</v>
      </c>
      <c r="B1140" s="5" t="s">
        <v>2</v>
      </c>
      <c r="C1140" s="23" t="s">
        <v>3</v>
      </c>
      <c r="D1140" s="23" t="s">
        <v>4</v>
      </c>
      <c r="E1140" s="6" t="s">
        <v>5</v>
      </c>
      <c r="F1140" s="5" t="s">
        <v>6</v>
      </c>
      <c r="G1140" s="5" t="s">
        <v>7</v>
      </c>
      <c r="H1140" s="5" t="s">
        <v>8</v>
      </c>
      <c r="J1140"/>
      <c r="K1140"/>
      <c r="L1140"/>
      <c r="M1140"/>
      <c r="N1140"/>
      <c r="O1140"/>
    </row>
    <row r="1141" spans="1:15" ht="39" customHeight="1" x14ac:dyDescent="0.25">
      <c r="A1141" s="24" t="s">
        <v>9</v>
      </c>
      <c r="B1141" s="7" t="s">
        <v>547</v>
      </c>
      <c r="C1141" s="24" t="s">
        <v>10</v>
      </c>
      <c r="D1141" s="24" t="s">
        <v>548</v>
      </c>
      <c r="E1141" s="8" t="s">
        <v>19</v>
      </c>
      <c r="F1141" s="9">
        <v>1</v>
      </c>
      <c r="G1141" s="10">
        <v>18.63</v>
      </c>
      <c r="H1141" s="10">
        <f>SUM(H1142:H1145)</f>
        <v>18.63</v>
      </c>
      <c r="J1141"/>
      <c r="K1141"/>
      <c r="L1141"/>
      <c r="M1141"/>
      <c r="N1141"/>
      <c r="O1141"/>
    </row>
    <row r="1142" spans="1:15" ht="25.95" customHeight="1" x14ac:dyDescent="0.25">
      <c r="A1142" s="25" t="s">
        <v>12</v>
      </c>
      <c r="B1142" s="11" t="s">
        <v>452</v>
      </c>
      <c r="C1142" s="25" t="s">
        <v>10</v>
      </c>
      <c r="D1142" s="25" t="s">
        <v>453</v>
      </c>
      <c r="E1142" s="12" t="s">
        <v>15</v>
      </c>
      <c r="F1142" s="13">
        <v>1.2999999999999999E-2</v>
      </c>
      <c r="G1142" s="1">
        <v>26.73</v>
      </c>
      <c r="H1142" s="1">
        <f t="shared" ref="H1142:H1145" si="128">TRUNC(F1142*G1142,2)</f>
        <v>0.34</v>
      </c>
      <c r="J1142"/>
      <c r="K1142"/>
      <c r="L1142"/>
      <c r="M1142"/>
      <c r="N1142"/>
      <c r="O1142"/>
    </row>
    <row r="1143" spans="1:15" ht="24" customHeight="1" x14ac:dyDescent="0.25">
      <c r="A1143" s="25" t="s">
        <v>12</v>
      </c>
      <c r="B1143" s="11" t="s">
        <v>454</v>
      </c>
      <c r="C1143" s="25" t="s">
        <v>10</v>
      </c>
      <c r="D1143" s="25" t="s">
        <v>455</v>
      </c>
      <c r="E1143" s="12" t="s">
        <v>15</v>
      </c>
      <c r="F1143" s="13">
        <v>1.2999999999999999E-2</v>
      </c>
      <c r="G1143" s="1">
        <v>43.67</v>
      </c>
      <c r="H1143" s="1">
        <f t="shared" si="128"/>
        <v>0.56000000000000005</v>
      </c>
      <c r="J1143"/>
      <c r="K1143"/>
      <c r="L1143"/>
      <c r="M1143"/>
      <c r="N1143"/>
      <c r="O1143"/>
    </row>
    <row r="1144" spans="1:15" ht="52.05" customHeight="1" x14ac:dyDescent="0.25">
      <c r="A1144" s="28" t="s">
        <v>32</v>
      </c>
      <c r="B1144" s="14">
        <v>995</v>
      </c>
      <c r="C1144" s="28" t="s">
        <v>10</v>
      </c>
      <c r="D1144" s="28" t="s">
        <v>549</v>
      </c>
      <c r="E1144" s="15" t="s">
        <v>19</v>
      </c>
      <c r="F1144" s="16">
        <v>1.0269999999999999</v>
      </c>
      <c r="G1144" s="2">
        <v>17.23</v>
      </c>
      <c r="H1144" s="2">
        <f t="shared" si="128"/>
        <v>17.690000000000001</v>
      </c>
      <c r="J1144"/>
      <c r="K1144"/>
      <c r="L1144"/>
      <c r="M1144"/>
      <c r="N1144"/>
      <c r="O1144"/>
    </row>
    <row r="1145" spans="1:15" ht="25.95" customHeight="1" thickBot="1" x14ac:dyDescent="0.3">
      <c r="A1145" s="28" t="s">
        <v>32</v>
      </c>
      <c r="B1145" s="14">
        <v>21127</v>
      </c>
      <c r="C1145" s="28" t="s">
        <v>10</v>
      </c>
      <c r="D1145" s="28" t="s">
        <v>550</v>
      </c>
      <c r="E1145" s="15" t="s">
        <v>31</v>
      </c>
      <c r="F1145" s="16">
        <v>0.01</v>
      </c>
      <c r="G1145" s="2">
        <v>4</v>
      </c>
      <c r="H1145" s="2">
        <f t="shared" si="128"/>
        <v>0.04</v>
      </c>
      <c r="J1145"/>
      <c r="K1145"/>
      <c r="L1145"/>
      <c r="M1145"/>
      <c r="N1145"/>
      <c r="O1145"/>
    </row>
    <row r="1146" spans="1:15" ht="1.05" customHeight="1" thickTop="1" x14ac:dyDescent="0.25">
      <c r="A1146" s="27"/>
      <c r="B1146" s="27"/>
      <c r="C1146" s="27"/>
      <c r="D1146" s="27"/>
      <c r="E1146" s="27"/>
      <c r="F1146" s="27"/>
      <c r="G1146" s="27"/>
      <c r="H1146" s="27"/>
      <c r="J1146"/>
      <c r="K1146"/>
      <c r="L1146"/>
      <c r="M1146"/>
      <c r="N1146"/>
      <c r="O1146"/>
    </row>
    <row r="1147" spans="1:15" s="35" customFormat="1" ht="18" customHeight="1" x14ac:dyDescent="0.25">
      <c r="A1147" s="23" t="s">
        <v>1239</v>
      </c>
      <c r="B1147" s="5" t="s">
        <v>2</v>
      </c>
      <c r="C1147" s="23" t="s">
        <v>3</v>
      </c>
      <c r="D1147" s="23" t="s">
        <v>4</v>
      </c>
      <c r="E1147" s="6" t="s">
        <v>5</v>
      </c>
      <c r="F1147" s="5" t="s">
        <v>6</v>
      </c>
      <c r="G1147" s="5" t="s">
        <v>7</v>
      </c>
      <c r="H1147" s="5" t="s">
        <v>8</v>
      </c>
      <c r="J1147"/>
      <c r="K1147"/>
      <c r="L1147"/>
      <c r="M1147"/>
      <c r="N1147"/>
      <c r="O1147"/>
    </row>
    <row r="1148" spans="1:15" ht="52.05" customHeight="1" x14ac:dyDescent="0.25">
      <c r="A1148" s="24" t="s">
        <v>9</v>
      </c>
      <c r="B1148" s="7" t="s">
        <v>551</v>
      </c>
      <c r="C1148" s="24" t="s">
        <v>10</v>
      </c>
      <c r="D1148" s="24" t="s">
        <v>552</v>
      </c>
      <c r="E1148" s="8" t="s">
        <v>19</v>
      </c>
      <c r="F1148" s="9">
        <v>1</v>
      </c>
      <c r="G1148" s="10">
        <v>39.39</v>
      </c>
      <c r="H1148" s="10">
        <f>SUM(H1149:H1150)</f>
        <v>39.39</v>
      </c>
      <c r="J1148"/>
      <c r="K1148"/>
      <c r="L1148"/>
      <c r="M1148"/>
      <c r="N1148"/>
      <c r="O1148"/>
    </row>
    <row r="1149" spans="1:15" ht="24" customHeight="1" x14ac:dyDescent="0.25">
      <c r="A1149" s="25" t="s">
        <v>12</v>
      </c>
      <c r="B1149" s="11" t="s">
        <v>454</v>
      </c>
      <c r="C1149" s="25" t="s">
        <v>10</v>
      </c>
      <c r="D1149" s="25" t="s">
        <v>455</v>
      </c>
      <c r="E1149" s="12" t="s">
        <v>15</v>
      </c>
      <c r="F1149" s="13">
        <v>3.0000000000000001E-3</v>
      </c>
      <c r="G1149" s="1">
        <v>43.67</v>
      </c>
      <c r="H1149" s="1">
        <f t="shared" ref="H1149:H1150" si="129">TRUNC(F1149*G1149,2)</f>
        <v>0.13</v>
      </c>
      <c r="J1149"/>
      <c r="K1149"/>
      <c r="L1149"/>
      <c r="M1149"/>
      <c r="N1149"/>
      <c r="O1149"/>
    </row>
    <row r="1150" spans="1:15" ht="52.05" customHeight="1" thickBot="1" x14ac:dyDescent="0.3">
      <c r="A1150" s="28" t="s">
        <v>32</v>
      </c>
      <c r="B1150" s="14">
        <v>1019</v>
      </c>
      <c r="C1150" s="28" t="s">
        <v>10</v>
      </c>
      <c r="D1150" s="28" t="s">
        <v>553</v>
      </c>
      <c r="E1150" s="15" t="s">
        <v>19</v>
      </c>
      <c r="F1150" s="16">
        <v>1.0401</v>
      </c>
      <c r="G1150" s="2">
        <v>37.75</v>
      </c>
      <c r="H1150" s="2">
        <f t="shared" si="129"/>
        <v>39.26</v>
      </c>
      <c r="J1150"/>
      <c r="K1150"/>
      <c r="L1150"/>
      <c r="M1150"/>
      <c r="N1150"/>
      <c r="O1150"/>
    </row>
    <row r="1151" spans="1:15" ht="1.05" customHeight="1" thickTop="1" x14ac:dyDescent="0.25">
      <c r="A1151" s="27"/>
      <c r="B1151" s="27"/>
      <c r="C1151" s="27"/>
      <c r="D1151" s="27"/>
      <c r="E1151" s="27"/>
      <c r="F1151" s="27"/>
      <c r="G1151" s="27"/>
      <c r="H1151" s="27"/>
      <c r="J1151"/>
      <c r="K1151"/>
      <c r="L1151"/>
      <c r="M1151"/>
      <c r="N1151"/>
      <c r="O1151"/>
    </row>
    <row r="1152" spans="1:15" s="35" customFormat="1" ht="18" customHeight="1" x14ac:dyDescent="0.25">
      <c r="A1152" s="23" t="s">
        <v>1240</v>
      </c>
      <c r="B1152" s="5" t="s">
        <v>2</v>
      </c>
      <c r="C1152" s="23" t="s">
        <v>3</v>
      </c>
      <c r="D1152" s="23" t="s">
        <v>4</v>
      </c>
      <c r="E1152" s="6" t="s">
        <v>5</v>
      </c>
      <c r="F1152" s="5" t="s">
        <v>6</v>
      </c>
      <c r="G1152" s="5" t="s">
        <v>7</v>
      </c>
      <c r="H1152" s="5" t="s">
        <v>8</v>
      </c>
      <c r="J1152"/>
      <c r="K1152"/>
      <c r="L1152"/>
      <c r="M1152"/>
      <c r="N1152"/>
      <c r="O1152"/>
    </row>
    <row r="1153" spans="1:15" ht="39" customHeight="1" x14ac:dyDescent="0.25">
      <c r="A1153" s="24" t="s">
        <v>9</v>
      </c>
      <c r="B1153" s="7" t="s">
        <v>554</v>
      </c>
      <c r="C1153" s="24" t="s">
        <v>10</v>
      </c>
      <c r="D1153" s="24" t="s">
        <v>555</v>
      </c>
      <c r="E1153" s="8" t="s">
        <v>19</v>
      </c>
      <c r="F1153" s="9">
        <v>1</v>
      </c>
      <c r="G1153" s="10">
        <v>19.48</v>
      </c>
      <c r="H1153" s="10">
        <f>SUM(H1154:H1157)</f>
        <v>19.48</v>
      </c>
      <c r="J1153"/>
      <c r="K1153"/>
      <c r="L1153"/>
      <c r="M1153"/>
      <c r="N1153"/>
      <c r="O1153"/>
    </row>
    <row r="1154" spans="1:15" ht="25.95" customHeight="1" x14ac:dyDescent="0.25">
      <c r="A1154" s="25" t="s">
        <v>12</v>
      </c>
      <c r="B1154" s="11" t="s">
        <v>452</v>
      </c>
      <c r="C1154" s="25" t="s">
        <v>10</v>
      </c>
      <c r="D1154" s="25" t="s">
        <v>453</v>
      </c>
      <c r="E1154" s="12" t="s">
        <v>15</v>
      </c>
      <c r="F1154" s="13">
        <v>7.5999999999999998E-2</v>
      </c>
      <c r="G1154" s="1">
        <v>26.73</v>
      </c>
      <c r="H1154" s="1">
        <f>TRUNC(F1154*G1154,2)</f>
        <v>2.0299999999999998</v>
      </c>
      <c r="J1154"/>
      <c r="K1154"/>
      <c r="L1154"/>
      <c r="M1154"/>
      <c r="N1154"/>
      <c r="O1154"/>
    </row>
    <row r="1155" spans="1:15" ht="24" customHeight="1" x14ac:dyDescent="0.25">
      <c r="A1155" s="25" t="s">
        <v>12</v>
      </c>
      <c r="B1155" s="11" t="s">
        <v>454</v>
      </c>
      <c r="C1155" s="25" t="s">
        <v>10</v>
      </c>
      <c r="D1155" s="25" t="s">
        <v>455</v>
      </c>
      <c r="E1155" s="12" t="s">
        <v>15</v>
      </c>
      <c r="F1155" s="13">
        <v>7.5999999999999998E-2</v>
      </c>
      <c r="G1155" s="1">
        <v>43.67</v>
      </c>
      <c r="H1155" s="1">
        <f>TRUNC(F1155*G1155,2)</f>
        <v>3.31</v>
      </c>
      <c r="J1155"/>
      <c r="K1155"/>
      <c r="L1155"/>
      <c r="M1155"/>
      <c r="N1155"/>
      <c r="O1155"/>
    </row>
    <row r="1156" spans="1:15" ht="39" customHeight="1" x14ac:dyDescent="0.25">
      <c r="A1156" s="28" t="s">
        <v>32</v>
      </c>
      <c r="B1156" s="14">
        <v>980</v>
      </c>
      <c r="C1156" s="28" t="s">
        <v>10</v>
      </c>
      <c r="D1156" s="28" t="s">
        <v>556</v>
      </c>
      <c r="E1156" s="15" t="s">
        <v>19</v>
      </c>
      <c r="F1156" s="16">
        <v>1.2434000000000001</v>
      </c>
      <c r="G1156" s="2">
        <v>11.35</v>
      </c>
      <c r="H1156" s="2">
        <f>TRUNC(F1156*G1156,2)</f>
        <v>14.11</v>
      </c>
      <c r="J1156"/>
      <c r="K1156"/>
      <c r="L1156"/>
      <c r="M1156"/>
      <c r="N1156"/>
      <c r="O1156"/>
    </row>
    <row r="1157" spans="1:15" ht="25.95" customHeight="1" thickBot="1" x14ac:dyDescent="0.3">
      <c r="A1157" s="28" t="s">
        <v>32</v>
      </c>
      <c r="B1157" s="14">
        <v>21127</v>
      </c>
      <c r="C1157" s="28" t="s">
        <v>10</v>
      </c>
      <c r="D1157" s="28" t="s">
        <v>550</v>
      </c>
      <c r="E1157" s="15" t="s">
        <v>31</v>
      </c>
      <c r="F1157" s="16">
        <v>9.4000000000000004E-3</v>
      </c>
      <c r="G1157" s="2">
        <v>4</v>
      </c>
      <c r="H1157" s="2">
        <f>TRUNC(F1157*G1157,2)</f>
        <v>0.03</v>
      </c>
      <c r="J1157"/>
      <c r="K1157"/>
      <c r="L1157"/>
      <c r="M1157"/>
      <c r="N1157"/>
      <c r="O1157"/>
    </row>
    <row r="1158" spans="1:15" ht="1.05" customHeight="1" thickTop="1" x14ac:dyDescent="0.25">
      <c r="A1158" s="27"/>
      <c r="B1158" s="27"/>
      <c r="C1158" s="27"/>
      <c r="D1158" s="27"/>
      <c r="E1158" s="27"/>
      <c r="F1158" s="27"/>
      <c r="G1158" s="27"/>
      <c r="H1158" s="27"/>
      <c r="J1158"/>
      <c r="K1158"/>
      <c r="L1158"/>
      <c r="M1158"/>
      <c r="N1158"/>
      <c r="O1158"/>
    </row>
    <row r="1159" spans="1:15" s="35" customFormat="1" ht="18" customHeight="1" x14ac:dyDescent="0.25">
      <c r="A1159" s="23" t="s">
        <v>1241</v>
      </c>
      <c r="B1159" s="5" t="s">
        <v>2</v>
      </c>
      <c r="C1159" s="23" t="s">
        <v>3</v>
      </c>
      <c r="D1159" s="23" t="s">
        <v>4</v>
      </c>
      <c r="E1159" s="6" t="s">
        <v>5</v>
      </c>
      <c r="F1159" s="5" t="s">
        <v>6</v>
      </c>
      <c r="G1159" s="5" t="s">
        <v>7</v>
      </c>
      <c r="H1159" s="5" t="s">
        <v>8</v>
      </c>
      <c r="J1159"/>
      <c r="K1159"/>
      <c r="L1159"/>
      <c r="M1159"/>
      <c r="N1159"/>
      <c r="O1159"/>
    </row>
    <row r="1160" spans="1:15" ht="39" customHeight="1" x14ac:dyDescent="0.25">
      <c r="A1160" s="24" t="s">
        <v>9</v>
      </c>
      <c r="B1160" s="7" t="s">
        <v>57</v>
      </c>
      <c r="C1160" s="24" t="s">
        <v>10</v>
      </c>
      <c r="D1160" s="24" t="s">
        <v>58</v>
      </c>
      <c r="E1160" s="8" t="s">
        <v>19</v>
      </c>
      <c r="F1160" s="9">
        <v>1</v>
      </c>
      <c r="G1160" s="10">
        <v>5.15</v>
      </c>
      <c r="H1160" s="10">
        <f>SUM(H1161:H1164)</f>
        <v>5.15</v>
      </c>
      <c r="J1160"/>
      <c r="K1160"/>
      <c r="L1160"/>
      <c r="M1160"/>
      <c r="N1160"/>
      <c r="O1160"/>
    </row>
    <row r="1161" spans="1:15" ht="25.95" customHeight="1" x14ac:dyDescent="0.25">
      <c r="A1161" s="25" t="s">
        <v>12</v>
      </c>
      <c r="B1161" s="11" t="s">
        <v>452</v>
      </c>
      <c r="C1161" s="25" t="s">
        <v>10</v>
      </c>
      <c r="D1161" s="25" t="s">
        <v>453</v>
      </c>
      <c r="E1161" s="12" t="s">
        <v>15</v>
      </c>
      <c r="F1161" s="13">
        <v>0.03</v>
      </c>
      <c r="G1161" s="1">
        <v>26.73</v>
      </c>
      <c r="H1161" s="1">
        <f>TRUNC(F1161*G1161,2)</f>
        <v>0.8</v>
      </c>
      <c r="J1161"/>
      <c r="K1161"/>
      <c r="L1161"/>
      <c r="M1161"/>
      <c r="N1161"/>
      <c r="O1161"/>
    </row>
    <row r="1162" spans="1:15" ht="24" customHeight="1" x14ac:dyDescent="0.25">
      <c r="A1162" s="25" t="s">
        <v>12</v>
      </c>
      <c r="B1162" s="11" t="s">
        <v>454</v>
      </c>
      <c r="C1162" s="25" t="s">
        <v>10</v>
      </c>
      <c r="D1162" s="25" t="s">
        <v>455</v>
      </c>
      <c r="E1162" s="12" t="s">
        <v>15</v>
      </c>
      <c r="F1162" s="13">
        <v>0.03</v>
      </c>
      <c r="G1162" s="1">
        <v>43.67</v>
      </c>
      <c r="H1162" s="1">
        <f>TRUNC(F1162*G1162,2)</f>
        <v>1.31</v>
      </c>
      <c r="J1162"/>
      <c r="K1162"/>
      <c r="L1162"/>
      <c r="M1162"/>
      <c r="N1162"/>
      <c r="O1162"/>
    </row>
    <row r="1163" spans="1:15" ht="39" customHeight="1" x14ac:dyDescent="0.25">
      <c r="A1163" s="28" t="s">
        <v>32</v>
      </c>
      <c r="B1163" s="14">
        <v>1014</v>
      </c>
      <c r="C1163" s="28" t="s">
        <v>10</v>
      </c>
      <c r="D1163" s="28" t="s">
        <v>557</v>
      </c>
      <c r="E1163" s="15" t="s">
        <v>19</v>
      </c>
      <c r="F1163" s="16">
        <v>1.19</v>
      </c>
      <c r="G1163" s="2">
        <v>2.5299999999999998</v>
      </c>
      <c r="H1163" s="2">
        <f>TRUNC(F1163*G1163,2)</f>
        <v>3.01</v>
      </c>
      <c r="J1163"/>
      <c r="K1163"/>
      <c r="L1163"/>
      <c r="M1163"/>
      <c r="N1163"/>
      <c r="O1163"/>
    </row>
    <row r="1164" spans="1:15" ht="25.95" customHeight="1" thickBot="1" x14ac:dyDescent="0.3">
      <c r="A1164" s="28" t="s">
        <v>32</v>
      </c>
      <c r="B1164" s="14">
        <v>21127</v>
      </c>
      <c r="C1164" s="28" t="s">
        <v>10</v>
      </c>
      <c r="D1164" s="28" t="s">
        <v>550</v>
      </c>
      <c r="E1164" s="15" t="s">
        <v>31</v>
      </c>
      <c r="F1164" s="16">
        <v>8.9999999999999993E-3</v>
      </c>
      <c r="G1164" s="2">
        <v>4</v>
      </c>
      <c r="H1164" s="2">
        <f>TRUNC(F1164*G1164,2)</f>
        <v>0.03</v>
      </c>
      <c r="J1164"/>
      <c r="K1164"/>
      <c r="L1164"/>
      <c r="M1164"/>
      <c r="N1164"/>
      <c r="O1164"/>
    </row>
    <row r="1165" spans="1:15" ht="1.05" customHeight="1" thickTop="1" x14ac:dyDescent="0.25">
      <c r="A1165" s="27"/>
      <c r="B1165" s="27"/>
      <c r="C1165" s="27"/>
      <c r="D1165" s="27"/>
      <c r="E1165" s="27"/>
      <c r="F1165" s="27"/>
      <c r="G1165" s="27"/>
      <c r="H1165" s="27"/>
      <c r="J1165"/>
      <c r="K1165"/>
      <c r="L1165"/>
      <c r="M1165"/>
      <c r="N1165"/>
      <c r="O1165"/>
    </row>
    <row r="1166" spans="1:15" s="35" customFormat="1" ht="18" customHeight="1" x14ac:dyDescent="0.25">
      <c r="A1166" s="23" t="s">
        <v>1242</v>
      </c>
      <c r="B1166" s="5" t="s">
        <v>2</v>
      </c>
      <c r="C1166" s="23" t="s">
        <v>3</v>
      </c>
      <c r="D1166" s="23" t="s">
        <v>4</v>
      </c>
      <c r="E1166" s="6" t="s">
        <v>5</v>
      </c>
      <c r="F1166" s="5" t="s">
        <v>6</v>
      </c>
      <c r="G1166" s="5" t="s">
        <v>7</v>
      </c>
      <c r="H1166" s="5" t="s">
        <v>8</v>
      </c>
      <c r="J1166"/>
      <c r="K1166"/>
      <c r="L1166"/>
      <c r="M1166"/>
      <c r="N1166"/>
      <c r="O1166"/>
    </row>
    <row r="1167" spans="1:15" ht="39" customHeight="1" x14ac:dyDescent="0.25">
      <c r="A1167" s="24" t="s">
        <v>9</v>
      </c>
      <c r="B1167" s="7" t="s">
        <v>558</v>
      </c>
      <c r="C1167" s="24" t="s">
        <v>10</v>
      </c>
      <c r="D1167" s="24" t="s">
        <v>559</v>
      </c>
      <c r="E1167" s="8" t="s">
        <v>19</v>
      </c>
      <c r="F1167" s="9">
        <v>1</v>
      </c>
      <c r="G1167" s="10">
        <v>10.99</v>
      </c>
      <c r="H1167" s="10">
        <f>SUM(H1168:H1171)</f>
        <v>10.989999999999998</v>
      </c>
      <c r="J1167"/>
      <c r="K1167"/>
      <c r="L1167"/>
      <c r="M1167"/>
      <c r="N1167"/>
      <c r="O1167"/>
    </row>
    <row r="1168" spans="1:15" ht="25.95" customHeight="1" x14ac:dyDescent="0.25">
      <c r="A1168" s="25" t="s">
        <v>12</v>
      </c>
      <c r="B1168" s="11" t="s">
        <v>452</v>
      </c>
      <c r="C1168" s="25" t="s">
        <v>10</v>
      </c>
      <c r="D1168" s="25" t="s">
        <v>453</v>
      </c>
      <c r="E1168" s="12" t="s">
        <v>15</v>
      </c>
      <c r="F1168" s="13">
        <v>5.1999999999999998E-2</v>
      </c>
      <c r="G1168" s="1">
        <v>26.73</v>
      </c>
      <c r="H1168" s="1">
        <f>TRUNC(F1168*G1168,2)</f>
        <v>1.38</v>
      </c>
      <c r="J1168"/>
      <c r="K1168"/>
      <c r="L1168"/>
      <c r="M1168"/>
      <c r="N1168"/>
      <c r="O1168"/>
    </row>
    <row r="1169" spans="1:15" ht="24" customHeight="1" x14ac:dyDescent="0.25">
      <c r="A1169" s="25" t="s">
        <v>12</v>
      </c>
      <c r="B1169" s="11" t="s">
        <v>454</v>
      </c>
      <c r="C1169" s="25" t="s">
        <v>10</v>
      </c>
      <c r="D1169" s="25" t="s">
        <v>455</v>
      </c>
      <c r="E1169" s="12" t="s">
        <v>15</v>
      </c>
      <c r="F1169" s="13">
        <v>5.1999999999999998E-2</v>
      </c>
      <c r="G1169" s="1">
        <v>43.67</v>
      </c>
      <c r="H1169" s="1">
        <f>TRUNC(F1169*G1169,2)</f>
        <v>2.27</v>
      </c>
      <c r="J1169"/>
      <c r="K1169"/>
      <c r="L1169"/>
      <c r="M1169"/>
      <c r="N1169"/>
      <c r="O1169"/>
    </row>
    <row r="1170" spans="1:15" ht="39" customHeight="1" x14ac:dyDescent="0.25">
      <c r="A1170" s="28" t="s">
        <v>32</v>
      </c>
      <c r="B1170" s="14">
        <v>982</v>
      </c>
      <c r="C1170" s="28" t="s">
        <v>10</v>
      </c>
      <c r="D1170" s="28" t="s">
        <v>560</v>
      </c>
      <c r="E1170" s="15" t="s">
        <v>19</v>
      </c>
      <c r="F1170" s="16">
        <v>1.19</v>
      </c>
      <c r="G1170" s="2">
        <v>6.15</v>
      </c>
      <c r="H1170" s="2">
        <f>TRUNC(F1170*G1170,2)</f>
        <v>7.31</v>
      </c>
      <c r="J1170"/>
      <c r="K1170"/>
      <c r="L1170"/>
      <c r="M1170"/>
      <c r="N1170"/>
      <c r="O1170"/>
    </row>
    <row r="1171" spans="1:15" ht="25.95" customHeight="1" thickBot="1" x14ac:dyDescent="0.3">
      <c r="A1171" s="28" t="s">
        <v>32</v>
      </c>
      <c r="B1171" s="14">
        <v>21127</v>
      </c>
      <c r="C1171" s="28" t="s">
        <v>10</v>
      </c>
      <c r="D1171" s="28" t="s">
        <v>550</v>
      </c>
      <c r="E1171" s="15" t="s">
        <v>31</v>
      </c>
      <c r="F1171" s="16">
        <v>8.9999999999999993E-3</v>
      </c>
      <c r="G1171" s="2">
        <v>4</v>
      </c>
      <c r="H1171" s="2">
        <f>TRUNC(F1171*G1171,2)</f>
        <v>0.03</v>
      </c>
      <c r="J1171"/>
      <c r="K1171"/>
      <c r="L1171"/>
      <c r="M1171"/>
      <c r="N1171"/>
      <c r="O1171"/>
    </row>
    <row r="1172" spans="1:15" ht="1.05" customHeight="1" thickTop="1" x14ac:dyDescent="0.25">
      <c r="A1172" s="27"/>
      <c r="B1172" s="27"/>
      <c r="C1172" s="27"/>
      <c r="D1172" s="27"/>
      <c r="E1172" s="27"/>
      <c r="F1172" s="27"/>
      <c r="G1172" s="27"/>
      <c r="H1172" s="27"/>
      <c r="J1172"/>
      <c r="K1172"/>
      <c r="L1172"/>
      <c r="M1172"/>
      <c r="N1172"/>
      <c r="O1172"/>
    </row>
    <row r="1173" spans="1:15" s="35" customFormat="1" ht="24" customHeight="1" x14ac:dyDescent="0.25">
      <c r="A1173" s="30" t="s">
        <v>1028</v>
      </c>
      <c r="B1173" s="30"/>
      <c r="C1173" s="30"/>
      <c r="D1173" s="30" t="s">
        <v>561</v>
      </c>
      <c r="E1173" s="30"/>
      <c r="F1173" s="3"/>
      <c r="G1173" s="30"/>
      <c r="H1173" s="4"/>
      <c r="J1173"/>
      <c r="K1173"/>
      <c r="L1173"/>
      <c r="M1173"/>
      <c r="N1173"/>
      <c r="O1173"/>
    </row>
    <row r="1174" spans="1:15" s="35" customFormat="1" ht="18" customHeight="1" x14ac:dyDescent="0.25">
      <c r="A1174" s="23" t="s">
        <v>1243</v>
      </c>
      <c r="B1174" s="5" t="s">
        <v>2</v>
      </c>
      <c r="C1174" s="23" t="s">
        <v>3</v>
      </c>
      <c r="D1174" s="23" t="s">
        <v>4</v>
      </c>
      <c r="E1174" s="6" t="s">
        <v>5</v>
      </c>
      <c r="F1174" s="5" t="s">
        <v>6</v>
      </c>
      <c r="G1174" s="5" t="s">
        <v>7</v>
      </c>
      <c r="H1174" s="5" t="s">
        <v>8</v>
      </c>
      <c r="J1174"/>
      <c r="K1174"/>
      <c r="L1174"/>
      <c r="M1174"/>
      <c r="N1174"/>
      <c r="O1174"/>
    </row>
    <row r="1175" spans="1:15" ht="39" customHeight="1" x14ac:dyDescent="0.25">
      <c r="A1175" s="24" t="s">
        <v>9</v>
      </c>
      <c r="B1175" s="7" t="s">
        <v>562</v>
      </c>
      <c r="C1175" s="24" t="s">
        <v>10</v>
      </c>
      <c r="D1175" s="24" t="s">
        <v>563</v>
      </c>
      <c r="E1175" s="8" t="s">
        <v>31</v>
      </c>
      <c r="F1175" s="9">
        <v>1</v>
      </c>
      <c r="G1175" s="10">
        <v>164.77</v>
      </c>
      <c r="H1175" s="10">
        <f>SUM(H1176:H1179)</f>
        <v>164.76999999999998</v>
      </c>
      <c r="J1175"/>
      <c r="K1175"/>
      <c r="L1175"/>
      <c r="M1175"/>
      <c r="N1175"/>
      <c r="O1175"/>
    </row>
    <row r="1176" spans="1:15" ht="25.95" customHeight="1" x14ac:dyDescent="0.25">
      <c r="A1176" s="25" t="s">
        <v>12</v>
      </c>
      <c r="B1176" s="11" t="s">
        <v>452</v>
      </c>
      <c r="C1176" s="25" t="s">
        <v>10</v>
      </c>
      <c r="D1176" s="25" t="s">
        <v>453</v>
      </c>
      <c r="E1176" s="12" t="s">
        <v>15</v>
      </c>
      <c r="F1176" s="13">
        <v>0.78300000000000003</v>
      </c>
      <c r="G1176" s="1">
        <v>26.73</v>
      </c>
      <c r="H1176" s="1">
        <f>TRUNC(F1176*G1176,2)</f>
        <v>20.92</v>
      </c>
      <c r="J1176"/>
      <c r="K1176"/>
      <c r="L1176"/>
      <c r="M1176"/>
      <c r="N1176"/>
      <c r="O1176"/>
    </row>
    <row r="1177" spans="1:15" ht="24" customHeight="1" x14ac:dyDescent="0.25">
      <c r="A1177" s="25" t="s">
        <v>12</v>
      </c>
      <c r="B1177" s="11" t="s">
        <v>454</v>
      </c>
      <c r="C1177" s="25" t="s">
        <v>10</v>
      </c>
      <c r="D1177" s="25" t="s">
        <v>455</v>
      </c>
      <c r="E1177" s="12" t="s">
        <v>15</v>
      </c>
      <c r="F1177" s="13">
        <v>0.78300000000000003</v>
      </c>
      <c r="G1177" s="1">
        <v>43.67</v>
      </c>
      <c r="H1177" s="1">
        <f>TRUNC(F1177*G1177,2)</f>
        <v>34.19</v>
      </c>
      <c r="J1177"/>
      <c r="K1177"/>
      <c r="L1177"/>
      <c r="M1177"/>
      <c r="N1177"/>
      <c r="O1177"/>
    </row>
    <row r="1178" spans="1:15" ht="39" customHeight="1" x14ac:dyDescent="0.25">
      <c r="A1178" s="28" t="s">
        <v>32</v>
      </c>
      <c r="B1178" s="14">
        <v>1576</v>
      </c>
      <c r="C1178" s="28" t="s">
        <v>10</v>
      </c>
      <c r="D1178" s="28" t="s">
        <v>564</v>
      </c>
      <c r="E1178" s="15" t="s">
        <v>31</v>
      </c>
      <c r="F1178" s="16">
        <v>3</v>
      </c>
      <c r="G1178" s="2">
        <v>3.12</v>
      </c>
      <c r="H1178" s="2">
        <f>TRUNC(F1178*G1178,2)</f>
        <v>9.36</v>
      </c>
      <c r="J1178"/>
      <c r="K1178"/>
      <c r="L1178"/>
      <c r="M1178"/>
      <c r="N1178"/>
      <c r="O1178"/>
    </row>
    <row r="1179" spans="1:15" ht="25.95" customHeight="1" thickBot="1" x14ac:dyDescent="0.3">
      <c r="A1179" s="28" t="s">
        <v>32</v>
      </c>
      <c r="B1179" s="14">
        <v>2373</v>
      </c>
      <c r="C1179" s="28" t="s">
        <v>10</v>
      </c>
      <c r="D1179" s="28" t="s">
        <v>565</v>
      </c>
      <c r="E1179" s="15" t="s">
        <v>31</v>
      </c>
      <c r="F1179" s="16">
        <v>1</v>
      </c>
      <c r="G1179" s="2">
        <v>100.3</v>
      </c>
      <c r="H1179" s="2">
        <f>TRUNC(F1179*G1179,2)</f>
        <v>100.3</v>
      </c>
      <c r="J1179"/>
      <c r="K1179"/>
      <c r="L1179"/>
      <c r="M1179"/>
      <c r="N1179"/>
      <c r="O1179"/>
    </row>
    <row r="1180" spans="1:15" ht="1.05" customHeight="1" thickTop="1" x14ac:dyDescent="0.25">
      <c r="A1180" s="27"/>
      <c r="B1180" s="27"/>
      <c r="C1180" s="27"/>
      <c r="D1180" s="27"/>
      <c r="E1180" s="27"/>
      <c r="F1180" s="27"/>
      <c r="G1180" s="27"/>
      <c r="H1180" s="27"/>
      <c r="J1180"/>
      <c r="K1180"/>
      <c r="L1180"/>
      <c r="M1180"/>
      <c r="N1180"/>
      <c r="O1180"/>
    </row>
    <row r="1181" spans="1:15" s="22" customFormat="1" ht="18" customHeight="1" x14ac:dyDescent="0.25">
      <c r="A1181" s="23" t="s">
        <v>1244</v>
      </c>
      <c r="B1181" s="5" t="s">
        <v>2</v>
      </c>
      <c r="C1181" s="23" t="s">
        <v>3</v>
      </c>
      <c r="D1181" s="23" t="s">
        <v>4</v>
      </c>
      <c r="E1181" s="6" t="s">
        <v>5</v>
      </c>
      <c r="F1181" s="5" t="s">
        <v>6</v>
      </c>
      <c r="G1181" s="5" t="s">
        <v>7</v>
      </c>
      <c r="H1181" s="5" t="s">
        <v>8</v>
      </c>
      <c r="J1181"/>
      <c r="K1181"/>
      <c r="L1181"/>
      <c r="M1181"/>
      <c r="N1181"/>
      <c r="O1181"/>
    </row>
    <row r="1182" spans="1:15" ht="25.95" customHeight="1" x14ac:dyDescent="0.25">
      <c r="A1182" s="24" t="s">
        <v>9</v>
      </c>
      <c r="B1182" s="7" t="s">
        <v>566</v>
      </c>
      <c r="C1182" s="24" t="s">
        <v>10</v>
      </c>
      <c r="D1182" s="24" t="s">
        <v>567</v>
      </c>
      <c r="E1182" s="8" t="s">
        <v>31</v>
      </c>
      <c r="F1182" s="9">
        <v>1</v>
      </c>
      <c r="G1182" s="10">
        <v>11.75</v>
      </c>
      <c r="H1182" s="10">
        <f>SUM(H1183:H1186)</f>
        <v>11.75</v>
      </c>
      <c r="J1182"/>
      <c r="K1182"/>
      <c r="L1182"/>
      <c r="M1182"/>
      <c r="N1182"/>
      <c r="O1182"/>
    </row>
    <row r="1183" spans="1:15" ht="25.95" customHeight="1" x14ac:dyDescent="0.25">
      <c r="A1183" s="25" t="s">
        <v>12</v>
      </c>
      <c r="B1183" s="11" t="s">
        <v>452</v>
      </c>
      <c r="C1183" s="25" t="s">
        <v>10</v>
      </c>
      <c r="D1183" s="25" t="s">
        <v>453</v>
      </c>
      <c r="E1183" s="12" t="s">
        <v>15</v>
      </c>
      <c r="F1183" s="13">
        <v>3.5200000000000002E-2</v>
      </c>
      <c r="G1183" s="1">
        <v>26.73</v>
      </c>
      <c r="H1183" s="1">
        <f>TRUNC(F1183*G1183,2)</f>
        <v>0.94</v>
      </c>
      <c r="J1183"/>
      <c r="K1183"/>
      <c r="L1183"/>
      <c r="M1183"/>
      <c r="N1183"/>
      <c r="O1183"/>
    </row>
    <row r="1184" spans="1:15" ht="24" customHeight="1" x14ac:dyDescent="0.25">
      <c r="A1184" s="25" t="s">
        <v>12</v>
      </c>
      <c r="B1184" s="11" t="s">
        <v>454</v>
      </c>
      <c r="C1184" s="25" t="s">
        <v>10</v>
      </c>
      <c r="D1184" s="25" t="s">
        <v>455</v>
      </c>
      <c r="E1184" s="12" t="s">
        <v>15</v>
      </c>
      <c r="F1184" s="13">
        <v>3.5200000000000002E-2</v>
      </c>
      <c r="G1184" s="1">
        <v>43.67</v>
      </c>
      <c r="H1184" s="1">
        <f>TRUNC(F1184*G1184,2)</f>
        <v>1.53</v>
      </c>
      <c r="J1184"/>
      <c r="K1184"/>
      <c r="L1184"/>
      <c r="M1184"/>
      <c r="N1184"/>
      <c r="O1184"/>
    </row>
    <row r="1185" spans="1:15" ht="39" customHeight="1" x14ac:dyDescent="0.25">
      <c r="A1185" s="28" t="s">
        <v>32</v>
      </c>
      <c r="B1185" s="14">
        <v>1570</v>
      </c>
      <c r="C1185" s="28" t="s">
        <v>10</v>
      </c>
      <c r="D1185" s="28" t="s">
        <v>568</v>
      </c>
      <c r="E1185" s="15" t="s">
        <v>31</v>
      </c>
      <c r="F1185" s="16">
        <v>1</v>
      </c>
      <c r="G1185" s="2">
        <v>1.18</v>
      </c>
      <c r="H1185" s="2">
        <f>TRUNC(F1185*G1185,2)</f>
        <v>1.18</v>
      </c>
      <c r="J1185"/>
      <c r="K1185"/>
      <c r="L1185"/>
      <c r="M1185"/>
      <c r="N1185"/>
      <c r="O1185"/>
    </row>
    <row r="1186" spans="1:15" ht="24" customHeight="1" thickBot="1" x14ac:dyDescent="0.3">
      <c r="A1186" s="28" t="s">
        <v>32</v>
      </c>
      <c r="B1186" s="14">
        <v>34653</v>
      </c>
      <c r="C1186" s="28" t="s">
        <v>10</v>
      </c>
      <c r="D1186" s="28" t="s">
        <v>569</v>
      </c>
      <c r="E1186" s="15" t="s">
        <v>31</v>
      </c>
      <c r="F1186" s="16">
        <v>1</v>
      </c>
      <c r="G1186" s="2">
        <v>8.1</v>
      </c>
      <c r="H1186" s="2">
        <f>TRUNC(F1186*G1186,2)</f>
        <v>8.1</v>
      </c>
      <c r="J1186"/>
      <c r="K1186"/>
      <c r="L1186"/>
      <c r="M1186"/>
      <c r="N1186"/>
      <c r="O1186"/>
    </row>
    <row r="1187" spans="1:15" ht="1.05" customHeight="1" thickTop="1" x14ac:dyDescent="0.25">
      <c r="A1187" s="27"/>
      <c r="B1187" s="27"/>
      <c r="C1187" s="27"/>
      <c r="D1187" s="27"/>
      <c r="E1187" s="27"/>
      <c r="F1187" s="27"/>
      <c r="G1187" s="27"/>
      <c r="H1187" s="27"/>
      <c r="J1187"/>
      <c r="K1187"/>
      <c r="L1187"/>
      <c r="M1187"/>
      <c r="N1187"/>
      <c r="O1187"/>
    </row>
    <row r="1188" spans="1:15" s="22" customFormat="1" ht="18" customHeight="1" x14ac:dyDescent="0.25">
      <c r="A1188" s="23" t="s">
        <v>1245</v>
      </c>
      <c r="B1188" s="5" t="s">
        <v>2</v>
      </c>
      <c r="C1188" s="23" t="s">
        <v>3</v>
      </c>
      <c r="D1188" s="23" t="s">
        <v>4</v>
      </c>
      <c r="E1188" s="6" t="s">
        <v>5</v>
      </c>
      <c r="F1188" s="5" t="s">
        <v>6</v>
      </c>
      <c r="G1188" s="5" t="s">
        <v>7</v>
      </c>
      <c r="H1188" s="5" t="s">
        <v>8</v>
      </c>
      <c r="J1188"/>
      <c r="K1188"/>
      <c r="L1188"/>
      <c r="M1188"/>
      <c r="N1188"/>
      <c r="O1188"/>
    </row>
    <row r="1189" spans="1:15" ht="25.95" customHeight="1" x14ac:dyDescent="0.25">
      <c r="A1189" s="24" t="s">
        <v>9</v>
      </c>
      <c r="B1189" s="7" t="s">
        <v>570</v>
      </c>
      <c r="C1189" s="24" t="s">
        <v>10</v>
      </c>
      <c r="D1189" s="24" t="s">
        <v>571</v>
      </c>
      <c r="E1189" s="8" t="s">
        <v>31</v>
      </c>
      <c r="F1189" s="9">
        <v>1</v>
      </c>
      <c r="G1189" s="10">
        <v>59.33</v>
      </c>
      <c r="H1189" s="10">
        <f>SUM(H1190:H1193)</f>
        <v>59.330000000000005</v>
      </c>
      <c r="J1189"/>
      <c r="K1189"/>
      <c r="L1189"/>
      <c r="M1189"/>
      <c r="N1189"/>
      <c r="O1189"/>
    </row>
    <row r="1190" spans="1:15" ht="25.95" customHeight="1" x14ac:dyDescent="0.25">
      <c r="A1190" s="25" t="s">
        <v>12</v>
      </c>
      <c r="B1190" s="11" t="s">
        <v>452</v>
      </c>
      <c r="C1190" s="25" t="s">
        <v>10</v>
      </c>
      <c r="D1190" s="25" t="s">
        <v>453</v>
      </c>
      <c r="E1190" s="12" t="s">
        <v>15</v>
      </c>
      <c r="F1190" s="13">
        <v>0.13250000000000001</v>
      </c>
      <c r="G1190" s="1">
        <v>26.73</v>
      </c>
      <c r="H1190" s="1">
        <f>TRUNC(F1190*G1190,2)</f>
        <v>3.54</v>
      </c>
      <c r="J1190"/>
      <c r="K1190"/>
      <c r="L1190"/>
      <c r="M1190"/>
      <c r="N1190"/>
      <c r="O1190"/>
    </row>
    <row r="1191" spans="1:15" ht="24" customHeight="1" x14ac:dyDescent="0.25">
      <c r="A1191" s="25" t="s">
        <v>12</v>
      </c>
      <c r="B1191" s="11" t="s">
        <v>454</v>
      </c>
      <c r="C1191" s="25" t="s">
        <v>10</v>
      </c>
      <c r="D1191" s="25" t="s">
        <v>455</v>
      </c>
      <c r="E1191" s="12" t="s">
        <v>15</v>
      </c>
      <c r="F1191" s="13">
        <v>0.13250000000000001</v>
      </c>
      <c r="G1191" s="1">
        <v>43.67</v>
      </c>
      <c r="H1191" s="1">
        <f>TRUNC(F1191*G1191,2)</f>
        <v>5.78</v>
      </c>
      <c r="J1191"/>
      <c r="K1191"/>
      <c r="L1191"/>
      <c r="M1191"/>
      <c r="N1191"/>
      <c r="O1191"/>
    </row>
    <row r="1192" spans="1:15" ht="39" customHeight="1" x14ac:dyDescent="0.25">
      <c r="A1192" s="28" t="s">
        <v>32</v>
      </c>
      <c r="B1192" s="14">
        <v>1571</v>
      </c>
      <c r="C1192" s="28" t="s">
        <v>10</v>
      </c>
      <c r="D1192" s="28" t="s">
        <v>572</v>
      </c>
      <c r="E1192" s="15" t="s">
        <v>31</v>
      </c>
      <c r="F1192" s="16">
        <v>2</v>
      </c>
      <c r="G1192" s="2">
        <v>1.87</v>
      </c>
      <c r="H1192" s="2">
        <f>TRUNC(F1192*G1192,2)</f>
        <v>3.74</v>
      </c>
      <c r="J1192"/>
      <c r="K1192"/>
      <c r="L1192"/>
      <c r="M1192"/>
      <c r="N1192"/>
      <c r="O1192"/>
    </row>
    <row r="1193" spans="1:15" ht="24" customHeight="1" thickBot="1" x14ac:dyDescent="0.3">
      <c r="A1193" s="28" t="s">
        <v>32</v>
      </c>
      <c r="B1193" s="14">
        <v>34616</v>
      </c>
      <c r="C1193" s="28" t="s">
        <v>10</v>
      </c>
      <c r="D1193" s="28" t="s">
        <v>573</v>
      </c>
      <c r="E1193" s="15" t="s">
        <v>31</v>
      </c>
      <c r="F1193" s="16">
        <v>1</v>
      </c>
      <c r="G1193" s="2">
        <v>46.27</v>
      </c>
      <c r="H1193" s="2">
        <f>TRUNC(F1193*G1193,2)</f>
        <v>46.27</v>
      </c>
      <c r="J1193"/>
      <c r="K1193"/>
      <c r="L1193"/>
      <c r="M1193"/>
      <c r="N1193"/>
      <c r="O1193"/>
    </row>
    <row r="1194" spans="1:15" ht="1.05" customHeight="1" thickTop="1" x14ac:dyDescent="0.25">
      <c r="A1194" s="27"/>
      <c r="B1194" s="27"/>
      <c r="C1194" s="27"/>
      <c r="D1194" s="27"/>
      <c r="E1194" s="27"/>
      <c r="F1194" s="27"/>
      <c r="G1194" s="27"/>
      <c r="H1194" s="27"/>
      <c r="J1194"/>
      <c r="K1194"/>
      <c r="L1194"/>
      <c r="M1194"/>
      <c r="N1194"/>
      <c r="O1194"/>
    </row>
    <row r="1195" spans="1:15" ht="18" customHeight="1" x14ac:dyDescent="0.25">
      <c r="A1195" s="23" t="s">
        <v>1246</v>
      </c>
      <c r="B1195" s="5" t="s">
        <v>2</v>
      </c>
      <c r="C1195" s="23" t="s">
        <v>3</v>
      </c>
      <c r="D1195" s="23" t="s">
        <v>4</v>
      </c>
      <c r="E1195" s="6" t="s">
        <v>5</v>
      </c>
      <c r="F1195" s="5" t="s">
        <v>6</v>
      </c>
      <c r="G1195" s="5" t="s">
        <v>7</v>
      </c>
      <c r="H1195" s="5" t="s">
        <v>8</v>
      </c>
      <c r="J1195"/>
      <c r="K1195"/>
      <c r="L1195"/>
      <c r="M1195"/>
      <c r="N1195"/>
      <c r="O1195"/>
    </row>
    <row r="1196" spans="1:15" ht="25.95" customHeight="1" x14ac:dyDescent="0.25">
      <c r="A1196" s="24" t="s">
        <v>9</v>
      </c>
      <c r="B1196" s="7" t="s">
        <v>574</v>
      </c>
      <c r="C1196" s="24" t="s">
        <v>10</v>
      </c>
      <c r="D1196" s="24" t="s">
        <v>575</v>
      </c>
      <c r="E1196" s="8" t="s">
        <v>31</v>
      </c>
      <c r="F1196" s="9">
        <v>1</v>
      </c>
      <c r="G1196" s="10">
        <v>63.36</v>
      </c>
      <c r="H1196" s="10">
        <f>SUM(H1197:H1200)</f>
        <v>63.36</v>
      </c>
      <c r="J1196"/>
      <c r="K1196"/>
      <c r="L1196"/>
      <c r="M1196"/>
      <c r="N1196"/>
      <c r="O1196"/>
    </row>
    <row r="1197" spans="1:15" ht="25.95" customHeight="1" x14ac:dyDescent="0.25">
      <c r="A1197" s="25" t="s">
        <v>12</v>
      </c>
      <c r="B1197" s="11" t="s">
        <v>452</v>
      </c>
      <c r="C1197" s="25" t="s">
        <v>10</v>
      </c>
      <c r="D1197" s="25" t="s">
        <v>453</v>
      </c>
      <c r="E1197" s="12" t="s">
        <v>15</v>
      </c>
      <c r="F1197" s="13">
        <v>0.18229999999999999</v>
      </c>
      <c r="G1197" s="1">
        <v>26.73</v>
      </c>
      <c r="H1197" s="1">
        <f>TRUNC(F1197*G1197,2)</f>
        <v>4.87</v>
      </c>
      <c r="J1197"/>
      <c r="K1197"/>
      <c r="L1197"/>
      <c r="M1197"/>
      <c r="N1197"/>
      <c r="O1197"/>
    </row>
    <row r="1198" spans="1:15" ht="24" customHeight="1" x14ac:dyDescent="0.25">
      <c r="A1198" s="25" t="s">
        <v>12</v>
      </c>
      <c r="B1198" s="11" t="s">
        <v>454</v>
      </c>
      <c r="C1198" s="25" t="s">
        <v>10</v>
      </c>
      <c r="D1198" s="25" t="s">
        <v>455</v>
      </c>
      <c r="E1198" s="12" t="s">
        <v>15</v>
      </c>
      <c r="F1198" s="13">
        <v>0.18229999999999999</v>
      </c>
      <c r="G1198" s="1">
        <v>43.67</v>
      </c>
      <c r="H1198" s="1">
        <f>TRUNC(F1198*G1198,2)</f>
        <v>7.96</v>
      </c>
      <c r="J1198"/>
      <c r="K1198"/>
      <c r="L1198"/>
      <c r="M1198"/>
      <c r="N1198"/>
      <c r="O1198"/>
    </row>
    <row r="1199" spans="1:15" ht="39" customHeight="1" x14ac:dyDescent="0.25">
      <c r="A1199" s="28" t="s">
        <v>32</v>
      </c>
      <c r="B1199" s="14">
        <v>1573</v>
      </c>
      <c r="C1199" s="28" t="s">
        <v>10</v>
      </c>
      <c r="D1199" s="28" t="s">
        <v>576</v>
      </c>
      <c r="E1199" s="15" t="s">
        <v>31</v>
      </c>
      <c r="F1199" s="16">
        <v>2</v>
      </c>
      <c r="G1199" s="2">
        <v>2.13</v>
      </c>
      <c r="H1199" s="2">
        <f>TRUNC(F1199*G1199,2)</f>
        <v>4.26</v>
      </c>
      <c r="J1199"/>
      <c r="K1199"/>
      <c r="L1199"/>
      <c r="M1199"/>
      <c r="N1199"/>
      <c r="O1199"/>
    </row>
    <row r="1200" spans="1:15" ht="24" customHeight="1" thickBot="1" x14ac:dyDescent="0.3">
      <c r="A1200" s="28" t="s">
        <v>32</v>
      </c>
      <c r="B1200" s="14">
        <v>34616</v>
      </c>
      <c r="C1200" s="28" t="s">
        <v>10</v>
      </c>
      <c r="D1200" s="28" t="s">
        <v>573</v>
      </c>
      <c r="E1200" s="15" t="s">
        <v>31</v>
      </c>
      <c r="F1200" s="16">
        <v>1</v>
      </c>
      <c r="G1200" s="2">
        <v>46.27</v>
      </c>
      <c r="H1200" s="2">
        <f>TRUNC(F1200*G1200,2)</f>
        <v>46.27</v>
      </c>
      <c r="J1200"/>
      <c r="K1200"/>
      <c r="L1200"/>
      <c r="M1200"/>
      <c r="N1200"/>
      <c r="O1200"/>
    </row>
    <row r="1201" spans="1:15" ht="1.05" customHeight="1" thickTop="1" x14ac:dyDescent="0.25">
      <c r="A1201" s="27"/>
      <c r="B1201" s="27"/>
      <c r="C1201" s="27"/>
      <c r="D1201" s="27"/>
      <c r="E1201" s="27"/>
      <c r="F1201" s="27"/>
      <c r="G1201" s="27"/>
      <c r="H1201" s="27"/>
      <c r="J1201"/>
      <c r="K1201"/>
      <c r="L1201"/>
      <c r="M1201"/>
      <c r="N1201"/>
      <c r="O1201"/>
    </row>
    <row r="1202" spans="1:15" s="22" customFormat="1" ht="18" customHeight="1" x14ac:dyDescent="0.25">
      <c r="A1202" s="23" t="s">
        <v>1247</v>
      </c>
      <c r="B1202" s="5" t="s">
        <v>2</v>
      </c>
      <c r="C1202" s="23" t="s">
        <v>3</v>
      </c>
      <c r="D1202" s="23" t="s">
        <v>4</v>
      </c>
      <c r="E1202" s="6" t="s">
        <v>5</v>
      </c>
      <c r="F1202" s="5" t="s">
        <v>6</v>
      </c>
      <c r="G1202" s="5" t="s">
        <v>7</v>
      </c>
      <c r="H1202" s="5" t="s">
        <v>8</v>
      </c>
      <c r="J1202"/>
      <c r="K1202"/>
      <c r="L1202"/>
      <c r="M1202"/>
      <c r="N1202"/>
      <c r="O1202"/>
    </row>
    <row r="1203" spans="1:15" ht="25.95" customHeight="1" x14ac:dyDescent="0.25">
      <c r="A1203" s="24" t="s">
        <v>9</v>
      </c>
      <c r="B1203" s="7" t="s">
        <v>460</v>
      </c>
      <c r="C1203" s="24" t="s">
        <v>10</v>
      </c>
      <c r="D1203" s="24" t="s">
        <v>461</v>
      </c>
      <c r="E1203" s="8" t="s">
        <v>31</v>
      </c>
      <c r="F1203" s="9">
        <v>1</v>
      </c>
      <c r="G1203" s="10">
        <v>104.1</v>
      </c>
      <c r="H1203" s="10">
        <f>SUM(H1204:H1207)</f>
        <v>104.1</v>
      </c>
      <c r="J1203"/>
      <c r="K1203"/>
      <c r="L1203"/>
      <c r="M1203"/>
      <c r="N1203"/>
      <c r="O1203"/>
    </row>
    <row r="1204" spans="1:15" ht="25.95" customHeight="1" x14ac:dyDescent="0.25">
      <c r="A1204" s="25" t="s">
        <v>12</v>
      </c>
      <c r="B1204" s="11" t="s">
        <v>452</v>
      </c>
      <c r="C1204" s="25" t="s">
        <v>10</v>
      </c>
      <c r="D1204" s="25" t="s">
        <v>453</v>
      </c>
      <c r="E1204" s="12" t="s">
        <v>15</v>
      </c>
      <c r="F1204" s="13">
        <v>0.56769999999999998</v>
      </c>
      <c r="G1204" s="1">
        <v>26.73</v>
      </c>
      <c r="H1204" s="1">
        <f>TRUNC(F1204*G1204,2)</f>
        <v>15.17</v>
      </c>
      <c r="J1204"/>
      <c r="K1204"/>
      <c r="L1204"/>
      <c r="M1204"/>
      <c r="N1204"/>
      <c r="O1204"/>
    </row>
    <row r="1205" spans="1:15" ht="24" customHeight="1" x14ac:dyDescent="0.25">
      <c r="A1205" s="25" t="s">
        <v>12</v>
      </c>
      <c r="B1205" s="11" t="s">
        <v>454</v>
      </c>
      <c r="C1205" s="25" t="s">
        <v>10</v>
      </c>
      <c r="D1205" s="25" t="s">
        <v>455</v>
      </c>
      <c r="E1205" s="12" t="s">
        <v>15</v>
      </c>
      <c r="F1205" s="13">
        <v>0.56769999999999998</v>
      </c>
      <c r="G1205" s="1">
        <v>43.67</v>
      </c>
      <c r="H1205" s="1">
        <f>TRUNC(F1205*G1205,2)</f>
        <v>24.79</v>
      </c>
      <c r="J1205"/>
      <c r="K1205"/>
      <c r="L1205"/>
      <c r="M1205"/>
      <c r="N1205"/>
      <c r="O1205"/>
    </row>
    <row r="1206" spans="1:15" ht="39" customHeight="1" x14ac:dyDescent="0.25">
      <c r="A1206" s="28" t="s">
        <v>32</v>
      </c>
      <c r="B1206" s="14">
        <v>1575</v>
      </c>
      <c r="C1206" s="28" t="s">
        <v>10</v>
      </c>
      <c r="D1206" s="28" t="s">
        <v>577</v>
      </c>
      <c r="E1206" s="15" t="s">
        <v>31</v>
      </c>
      <c r="F1206" s="16">
        <v>3</v>
      </c>
      <c r="G1206" s="2">
        <v>2.98</v>
      </c>
      <c r="H1206" s="2">
        <f>TRUNC(F1206*G1206,2)</f>
        <v>8.94</v>
      </c>
      <c r="J1206"/>
      <c r="K1206"/>
      <c r="L1206"/>
      <c r="M1206"/>
      <c r="N1206"/>
      <c r="O1206"/>
    </row>
    <row r="1207" spans="1:15" ht="24" customHeight="1" thickBot="1" x14ac:dyDescent="0.3">
      <c r="A1207" s="28" t="s">
        <v>32</v>
      </c>
      <c r="B1207" s="14">
        <v>34709</v>
      </c>
      <c r="C1207" s="28" t="s">
        <v>10</v>
      </c>
      <c r="D1207" s="28" t="s">
        <v>578</v>
      </c>
      <c r="E1207" s="15" t="s">
        <v>31</v>
      </c>
      <c r="F1207" s="16">
        <v>1</v>
      </c>
      <c r="G1207" s="2">
        <v>55.2</v>
      </c>
      <c r="H1207" s="2">
        <f>TRUNC(F1207*G1207,2)</f>
        <v>55.2</v>
      </c>
      <c r="J1207"/>
      <c r="K1207"/>
      <c r="L1207"/>
      <c r="M1207"/>
      <c r="N1207"/>
      <c r="O1207"/>
    </row>
    <row r="1208" spans="1:15" ht="1.05" customHeight="1" thickTop="1" x14ac:dyDescent="0.25">
      <c r="A1208" s="27"/>
      <c r="B1208" s="27"/>
      <c r="C1208" s="27"/>
      <c r="D1208" s="27"/>
      <c r="E1208" s="27"/>
      <c r="F1208" s="27"/>
      <c r="G1208" s="27"/>
      <c r="H1208" s="27"/>
      <c r="J1208"/>
      <c r="K1208"/>
      <c r="L1208"/>
      <c r="M1208"/>
      <c r="N1208"/>
      <c r="O1208"/>
    </row>
    <row r="1209" spans="1:15" s="22" customFormat="1" ht="18" customHeight="1" x14ac:dyDescent="0.25">
      <c r="A1209" s="23" t="s">
        <v>1248</v>
      </c>
      <c r="B1209" s="5" t="s">
        <v>2</v>
      </c>
      <c r="C1209" s="23" t="s">
        <v>3</v>
      </c>
      <c r="D1209" s="23" t="s">
        <v>4</v>
      </c>
      <c r="E1209" s="6" t="s">
        <v>5</v>
      </c>
      <c r="F1209" s="5" t="s">
        <v>6</v>
      </c>
      <c r="G1209" s="5" t="s">
        <v>7</v>
      </c>
      <c r="H1209" s="5" t="s">
        <v>8</v>
      </c>
      <c r="J1209"/>
      <c r="K1209"/>
      <c r="L1209"/>
      <c r="M1209"/>
      <c r="N1209"/>
      <c r="O1209"/>
    </row>
    <row r="1210" spans="1:15" ht="39" customHeight="1" x14ac:dyDescent="0.25">
      <c r="A1210" s="24" t="s">
        <v>9</v>
      </c>
      <c r="B1210" s="7" t="s">
        <v>562</v>
      </c>
      <c r="C1210" s="24" t="s">
        <v>10</v>
      </c>
      <c r="D1210" s="24" t="s">
        <v>563</v>
      </c>
      <c r="E1210" s="8" t="s">
        <v>31</v>
      </c>
      <c r="F1210" s="9">
        <v>1</v>
      </c>
      <c r="G1210" s="10">
        <v>164.77</v>
      </c>
      <c r="H1210" s="10">
        <f>SUM(H1211:H1214)</f>
        <v>164.76999999999998</v>
      </c>
      <c r="J1210"/>
      <c r="K1210"/>
      <c r="L1210"/>
      <c r="M1210"/>
      <c r="N1210"/>
      <c r="O1210"/>
    </row>
    <row r="1211" spans="1:15" ht="25.95" customHeight="1" x14ac:dyDescent="0.25">
      <c r="A1211" s="25" t="s">
        <v>12</v>
      </c>
      <c r="B1211" s="11" t="s">
        <v>452</v>
      </c>
      <c r="C1211" s="25" t="s">
        <v>10</v>
      </c>
      <c r="D1211" s="25" t="s">
        <v>453</v>
      </c>
      <c r="E1211" s="12" t="s">
        <v>15</v>
      </c>
      <c r="F1211" s="13">
        <v>0.78300000000000003</v>
      </c>
      <c r="G1211" s="1">
        <v>26.73</v>
      </c>
      <c r="H1211" s="1">
        <f>TRUNC(F1211*G1211,2)</f>
        <v>20.92</v>
      </c>
      <c r="J1211"/>
      <c r="K1211"/>
      <c r="L1211"/>
      <c r="M1211"/>
      <c r="N1211"/>
      <c r="O1211"/>
    </row>
    <row r="1212" spans="1:15" ht="24" customHeight="1" x14ac:dyDescent="0.25">
      <c r="A1212" s="25" t="s">
        <v>12</v>
      </c>
      <c r="B1212" s="11" t="s">
        <v>454</v>
      </c>
      <c r="C1212" s="25" t="s">
        <v>10</v>
      </c>
      <c r="D1212" s="25" t="s">
        <v>455</v>
      </c>
      <c r="E1212" s="12" t="s">
        <v>15</v>
      </c>
      <c r="F1212" s="13">
        <v>0.78300000000000003</v>
      </c>
      <c r="G1212" s="1">
        <v>43.67</v>
      </c>
      <c r="H1212" s="1">
        <f>TRUNC(F1212*G1212,2)</f>
        <v>34.19</v>
      </c>
      <c r="J1212"/>
      <c r="K1212"/>
      <c r="L1212"/>
      <c r="M1212"/>
      <c r="N1212"/>
      <c r="O1212"/>
    </row>
    <row r="1213" spans="1:15" ht="39" customHeight="1" x14ac:dyDescent="0.25">
      <c r="A1213" s="28" t="s">
        <v>32</v>
      </c>
      <c r="B1213" s="14">
        <v>1576</v>
      </c>
      <c r="C1213" s="28" t="s">
        <v>10</v>
      </c>
      <c r="D1213" s="28" t="s">
        <v>564</v>
      </c>
      <c r="E1213" s="15" t="s">
        <v>31</v>
      </c>
      <c r="F1213" s="16">
        <v>3</v>
      </c>
      <c r="G1213" s="2">
        <v>3.01</v>
      </c>
      <c r="H1213" s="2">
        <f>TRUNC(F1213*G1213,2)</f>
        <v>9.0299999999999994</v>
      </c>
      <c r="J1213"/>
      <c r="K1213"/>
      <c r="L1213"/>
      <c r="M1213"/>
      <c r="N1213"/>
      <c r="O1213"/>
    </row>
    <row r="1214" spans="1:15" ht="25.95" customHeight="1" thickBot="1" x14ac:dyDescent="0.3">
      <c r="A1214" s="28" t="s">
        <v>32</v>
      </c>
      <c r="B1214" s="14">
        <v>2373</v>
      </c>
      <c r="C1214" s="28" t="s">
        <v>10</v>
      </c>
      <c r="D1214" s="28" t="s">
        <v>565</v>
      </c>
      <c r="E1214" s="15" t="s">
        <v>31</v>
      </c>
      <c r="F1214" s="16">
        <v>1</v>
      </c>
      <c r="G1214" s="2">
        <v>100.63</v>
      </c>
      <c r="H1214" s="2">
        <f>TRUNC(F1214*G1214,2)</f>
        <v>100.63</v>
      </c>
      <c r="J1214"/>
      <c r="K1214"/>
      <c r="L1214"/>
      <c r="M1214"/>
      <c r="N1214"/>
      <c r="O1214"/>
    </row>
    <row r="1215" spans="1:15" ht="1.05" customHeight="1" thickTop="1" x14ac:dyDescent="0.25">
      <c r="A1215" s="27"/>
      <c r="B1215" s="27"/>
      <c r="C1215" s="27"/>
      <c r="D1215" s="27"/>
      <c r="E1215" s="27"/>
      <c r="F1215" s="27"/>
      <c r="G1215" s="27"/>
      <c r="H1215" s="27"/>
      <c r="J1215"/>
      <c r="K1215"/>
      <c r="L1215"/>
      <c r="M1215"/>
      <c r="N1215"/>
      <c r="O1215"/>
    </row>
    <row r="1216" spans="1:15" s="22" customFormat="1" ht="18" customHeight="1" x14ac:dyDescent="0.25">
      <c r="A1216" s="23" t="s">
        <v>1249</v>
      </c>
      <c r="B1216" s="5" t="s">
        <v>2</v>
      </c>
      <c r="C1216" s="23" t="s">
        <v>3</v>
      </c>
      <c r="D1216" s="23" t="s">
        <v>4</v>
      </c>
      <c r="E1216" s="6" t="s">
        <v>5</v>
      </c>
      <c r="F1216" s="5" t="s">
        <v>6</v>
      </c>
      <c r="G1216" s="5" t="s">
        <v>7</v>
      </c>
      <c r="H1216" s="5" t="s">
        <v>8</v>
      </c>
      <c r="J1216"/>
      <c r="K1216"/>
      <c r="L1216"/>
      <c r="M1216"/>
      <c r="N1216"/>
      <c r="O1216"/>
    </row>
    <row r="1217" spans="1:15" ht="25.95" customHeight="1" thickBot="1" x14ac:dyDescent="0.3">
      <c r="A1217" s="26" t="s">
        <v>32</v>
      </c>
      <c r="B1217" s="18">
        <v>39469</v>
      </c>
      <c r="C1217" s="26" t="s">
        <v>10</v>
      </c>
      <c r="D1217" s="26" t="s">
        <v>579</v>
      </c>
      <c r="E1217" s="19" t="s">
        <v>31</v>
      </c>
      <c r="F1217" s="20">
        <v>1</v>
      </c>
      <c r="G1217" s="21">
        <v>71.073185999999993</v>
      </c>
      <c r="H1217" s="21">
        <f>G1217</f>
        <v>71.073185999999993</v>
      </c>
      <c r="J1217"/>
      <c r="K1217"/>
      <c r="L1217"/>
      <c r="M1217"/>
      <c r="N1217"/>
      <c r="O1217"/>
    </row>
    <row r="1218" spans="1:15" ht="1.05" customHeight="1" thickTop="1" x14ac:dyDescent="0.25">
      <c r="A1218" s="27"/>
      <c r="B1218" s="27"/>
      <c r="C1218" s="27"/>
      <c r="D1218" s="27"/>
      <c r="E1218" s="27"/>
      <c r="F1218" s="27"/>
      <c r="G1218" s="27"/>
      <c r="H1218" s="27"/>
      <c r="J1218"/>
      <c r="K1218"/>
      <c r="L1218"/>
      <c r="M1218"/>
      <c r="N1218"/>
      <c r="O1218"/>
    </row>
    <row r="1219" spans="1:15" s="35" customFormat="1" ht="24" customHeight="1" x14ac:dyDescent="0.25">
      <c r="A1219" s="30" t="s">
        <v>1030</v>
      </c>
      <c r="B1219" s="30"/>
      <c r="C1219" s="30"/>
      <c r="D1219" s="30" t="s">
        <v>580</v>
      </c>
      <c r="E1219" s="30"/>
      <c r="F1219" s="3"/>
      <c r="G1219" s="30"/>
      <c r="H1219" s="4"/>
      <c r="J1219"/>
      <c r="K1219"/>
      <c r="L1219"/>
      <c r="M1219"/>
      <c r="N1219"/>
      <c r="O1219"/>
    </row>
    <row r="1220" spans="1:15" s="35" customFormat="1" ht="18" customHeight="1" x14ac:dyDescent="0.25">
      <c r="A1220" s="23" t="s">
        <v>1250</v>
      </c>
      <c r="B1220" s="5" t="s">
        <v>2</v>
      </c>
      <c r="C1220" s="23" t="s">
        <v>3</v>
      </c>
      <c r="D1220" s="23" t="s">
        <v>4</v>
      </c>
      <c r="E1220" s="6" t="s">
        <v>5</v>
      </c>
      <c r="F1220" s="5" t="s">
        <v>6</v>
      </c>
      <c r="G1220" s="5" t="s">
        <v>7</v>
      </c>
      <c r="H1220" s="5" t="s">
        <v>8</v>
      </c>
      <c r="J1220"/>
      <c r="K1220"/>
      <c r="L1220"/>
      <c r="M1220"/>
      <c r="N1220"/>
      <c r="O1220"/>
    </row>
    <row r="1221" spans="1:15" ht="39" customHeight="1" x14ac:dyDescent="0.25">
      <c r="A1221" s="24" t="s">
        <v>9</v>
      </c>
      <c r="B1221" s="7" t="s">
        <v>581</v>
      </c>
      <c r="C1221" s="24" t="s">
        <v>10</v>
      </c>
      <c r="D1221" s="24" t="s">
        <v>582</v>
      </c>
      <c r="E1221" s="8" t="s">
        <v>31</v>
      </c>
      <c r="F1221" s="9">
        <v>1</v>
      </c>
      <c r="G1221" s="10">
        <v>85.64</v>
      </c>
      <c r="H1221" s="10">
        <f>SUM(H1222:H1223)</f>
        <v>85.64</v>
      </c>
      <c r="J1221"/>
      <c r="K1221"/>
      <c r="L1221"/>
      <c r="M1221"/>
      <c r="N1221"/>
      <c r="O1221"/>
    </row>
    <row r="1222" spans="1:15" ht="39" customHeight="1" x14ac:dyDescent="0.25">
      <c r="A1222" s="25" t="s">
        <v>12</v>
      </c>
      <c r="B1222" s="11" t="s">
        <v>583</v>
      </c>
      <c r="C1222" s="25" t="s">
        <v>10</v>
      </c>
      <c r="D1222" s="25" t="s">
        <v>584</v>
      </c>
      <c r="E1222" s="12" t="s">
        <v>31</v>
      </c>
      <c r="F1222" s="13">
        <v>1</v>
      </c>
      <c r="G1222" s="1">
        <v>13.97</v>
      </c>
      <c r="H1222" s="1">
        <f>TRUNC(F1222*G1222,2)</f>
        <v>13.97</v>
      </c>
      <c r="J1222"/>
      <c r="K1222"/>
      <c r="L1222"/>
      <c r="M1222"/>
      <c r="N1222"/>
      <c r="O1222"/>
    </row>
    <row r="1223" spans="1:15" ht="39" customHeight="1" thickBot="1" x14ac:dyDescent="0.3">
      <c r="A1223" s="25" t="s">
        <v>12</v>
      </c>
      <c r="B1223" s="11" t="s">
        <v>585</v>
      </c>
      <c r="C1223" s="25" t="s">
        <v>10</v>
      </c>
      <c r="D1223" s="25" t="s">
        <v>586</v>
      </c>
      <c r="E1223" s="12" t="s">
        <v>31</v>
      </c>
      <c r="F1223" s="13">
        <v>1</v>
      </c>
      <c r="G1223" s="1">
        <v>71.67</v>
      </c>
      <c r="H1223" s="1">
        <f>TRUNC(F1223*G1223,2)</f>
        <v>71.67</v>
      </c>
      <c r="J1223"/>
      <c r="K1223"/>
      <c r="L1223"/>
      <c r="M1223"/>
      <c r="N1223"/>
      <c r="O1223"/>
    </row>
    <row r="1224" spans="1:15" ht="1.05" customHeight="1" thickTop="1" x14ac:dyDescent="0.25">
      <c r="A1224" s="27"/>
      <c r="B1224" s="27"/>
      <c r="C1224" s="27"/>
      <c r="D1224" s="27"/>
      <c r="E1224" s="27"/>
      <c r="F1224" s="27"/>
      <c r="G1224" s="27"/>
      <c r="H1224" s="27"/>
      <c r="J1224"/>
      <c r="K1224"/>
      <c r="L1224"/>
      <c r="M1224"/>
      <c r="N1224"/>
      <c r="O1224"/>
    </row>
    <row r="1225" spans="1:15" s="35" customFormat="1" ht="18" customHeight="1" x14ac:dyDescent="0.25">
      <c r="A1225" s="23" t="s">
        <v>1251</v>
      </c>
      <c r="B1225" s="5" t="s">
        <v>2</v>
      </c>
      <c r="C1225" s="23" t="s">
        <v>3</v>
      </c>
      <c r="D1225" s="23" t="s">
        <v>4</v>
      </c>
      <c r="E1225" s="6" t="s">
        <v>5</v>
      </c>
      <c r="F1225" s="5" t="s">
        <v>6</v>
      </c>
      <c r="G1225" s="5" t="s">
        <v>7</v>
      </c>
      <c r="H1225" s="5" t="s">
        <v>8</v>
      </c>
      <c r="J1225"/>
      <c r="K1225"/>
      <c r="L1225"/>
      <c r="M1225"/>
      <c r="N1225"/>
      <c r="O1225"/>
    </row>
    <row r="1226" spans="1:15" ht="39" customHeight="1" x14ac:dyDescent="0.25">
      <c r="A1226" s="24" t="s">
        <v>9</v>
      </c>
      <c r="B1226" s="7" t="s">
        <v>587</v>
      </c>
      <c r="C1226" s="24" t="s">
        <v>10</v>
      </c>
      <c r="D1226" s="24" t="s">
        <v>588</v>
      </c>
      <c r="E1226" s="8" t="s">
        <v>31</v>
      </c>
      <c r="F1226" s="9">
        <v>1</v>
      </c>
      <c r="G1226" s="10">
        <v>46.34</v>
      </c>
      <c r="H1226" s="10">
        <f>SUM(H1227:H1228)</f>
        <v>46.339999999999996</v>
      </c>
      <c r="J1226"/>
      <c r="K1226"/>
      <c r="L1226"/>
      <c r="M1226"/>
      <c r="N1226"/>
      <c r="O1226"/>
    </row>
    <row r="1227" spans="1:15" ht="39" customHeight="1" x14ac:dyDescent="0.25">
      <c r="A1227" s="25" t="s">
        <v>12</v>
      </c>
      <c r="B1227" s="11" t="s">
        <v>583</v>
      </c>
      <c r="C1227" s="25" t="s">
        <v>10</v>
      </c>
      <c r="D1227" s="25" t="s">
        <v>584</v>
      </c>
      <c r="E1227" s="12" t="s">
        <v>31</v>
      </c>
      <c r="F1227" s="13">
        <v>1</v>
      </c>
      <c r="G1227" s="1">
        <v>13.97</v>
      </c>
      <c r="H1227" s="1">
        <f>TRUNC(F1227*G1227,2)</f>
        <v>13.97</v>
      </c>
      <c r="J1227"/>
      <c r="K1227"/>
      <c r="L1227"/>
      <c r="M1227"/>
      <c r="N1227"/>
      <c r="O1227"/>
    </row>
    <row r="1228" spans="1:15" ht="39" customHeight="1" thickBot="1" x14ac:dyDescent="0.3">
      <c r="A1228" s="25" t="s">
        <v>12</v>
      </c>
      <c r="B1228" s="11" t="s">
        <v>589</v>
      </c>
      <c r="C1228" s="25" t="s">
        <v>10</v>
      </c>
      <c r="D1228" s="25" t="s">
        <v>590</v>
      </c>
      <c r="E1228" s="12" t="s">
        <v>31</v>
      </c>
      <c r="F1228" s="13">
        <v>1</v>
      </c>
      <c r="G1228" s="1">
        <v>32.369999999999997</v>
      </c>
      <c r="H1228" s="1">
        <f>TRUNC(F1228*G1228,2)</f>
        <v>32.369999999999997</v>
      </c>
      <c r="J1228"/>
      <c r="K1228"/>
      <c r="L1228"/>
      <c r="M1228"/>
      <c r="N1228"/>
      <c r="O1228"/>
    </row>
    <row r="1229" spans="1:15" ht="1.05" customHeight="1" thickTop="1" x14ac:dyDescent="0.25">
      <c r="A1229" s="27"/>
      <c r="B1229" s="27"/>
      <c r="C1229" s="27"/>
      <c r="D1229" s="27"/>
      <c r="E1229" s="27"/>
      <c r="F1229" s="27"/>
      <c r="G1229" s="27"/>
      <c r="H1229" s="27"/>
      <c r="J1229"/>
      <c r="K1229"/>
      <c r="L1229"/>
      <c r="M1229"/>
      <c r="N1229"/>
      <c r="O1229"/>
    </row>
    <row r="1230" spans="1:15" ht="18" customHeight="1" x14ac:dyDescent="0.25">
      <c r="A1230" s="23" t="s">
        <v>1252</v>
      </c>
      <c r="B1230" s="5" t="s">
        <v>2</v>
      </c>
      <c r="C1230" s="23" t="s">
        <v>3</v>
      </c>
      <c r="D1230" s="23" t="s">
        <v>4</v>
      </c>
      <c r="E1230" s="6" t="s">
        <v>5</v>
      </c>
      <c r="F1230" s="5" t="s">
        <v>6</v>
      </c>
      <c r="G1230" s="5" t="s">
        <v>7</v>
      </c>
      <c r="H1230" s="5" t="s">
        <v>8</v>
      </c>
      <c r="J1230"/>
      <c r="K1230"/>
      <c r="L1230"/>
      <c r="M1230"/>
      <c r="N1230"/>
      <c r="O1230"/>
    </row>
    <row r="1231" spans="1:15" ht="39" customHeight="1" x14ac:dyDescent="0.25">
      <c r="A1231" s="24" t="s">
        <v>9</v>
      </c>
      <c r="B1231" s="7" t="s">
        <v>591</v>
      </c>
      <c r="C1231" s="24" t="s">
        <v>10</v>
      </c>
      <c r="D1231" s="24" t="s">
        <v>592</v>
      </c>
      <c r="E1231" s="8" t="s">
        <v>31</v>
      </c>
      <c r="F1231" s="9">
        <v>1</v>
      </c>
      <c r="G1231" s="10">
        <v>74.34</v>
      </c>
      <c r="H1231" s="10">
        <f>SUM(H1232:H1233)</f>
        <v>74.34</v>
      </c>
      <c r="J1231"/>
      <c r="K1231"/>
      <c r="L1231"/>
      <c r="M1231"/>
      <c r="N1231"/>
      <c r="O1231"/>
    </row>
    <row r="1232" spans="1:15" ht="39" customHeight="1" x14ac:dyDescent="0.25">
      <c r="A1232" s="25" t="s">
        <v>12</v>
      </c>
      <c r="B1232" s="11" t="s">
        <v>583</v>
      </c>
      <c r="C1232" s="25" t="s">
        <v>10</v>
      </c>
      <c r="D1232" s="25" t="s">
        <v>584</v>
      </c>
      <c r="E1232" s="12" t="s">
        <v>31</v>
      </c>
      <c r="F1232" s="13">
        <v>1</v>
      </c>
      <c r="G1232" s="1">
        <v>13.97</v>
      </c>
      <c r="H1232" s="1">
        <f>TRUNC(F1232*G1232,2)</f>
        <v>13.97</v>
      </c>
      <c r="J1232"/>
      <c r="K1232"/>
      <c r="L1232"/>
      <c r="M1232"/>
      <c r="N1232"/>
      <c r="O1232"/>
    </row>
    <row r="1233" spans="1:15" ht="39" customHeight="1" thickBot="1" x14ac:dyDescent="0.3">
      <c r="A1233" s="25" t="s">
        <v>12</v>
      </c>
      <c r="B1233" s="11" t="s">
        <v>593</v>
      </c>
      <c r="C1233" s="25" t="s">
        <v>10</v>
      </c>
      <c r="D1233" s="25" t="s">
        <v>594</v>
      </c>
      <c r="E1233" s="12" t="s">
        <v>31</v>
      </c>
      <c r="F1233" s="13">
        <v>1</v>
      </c>
      <c r="G1233" s="1">
        <v>60.37</v>
      </c>
      <c r="H1233" s="1">
        <f>TRUNC(F1233*G1233,2)</f>
        <v>60.37</v>
      </c>
      <c r="J1233"/>
      <c r="K1233"/>
      <c r="L1233"/>
      <c r="M1233"/>
      <c r="N1233"/>
      <c r="O1233"/>
    </row>
    <row r="1234" spans="1:15" ht="1.05" customHeight="1" thickTop="1" x14ac:dyDescent="0.25">
      <c r="A1234" s="27"/>
      <c r="B1234" s="27"/>
      <c r="C1234" s="27"/>
      <c r="D1234" s="27"/>
      <c r="E1234" s="27"/>
      <c r="F1234" s="27"/>
      <c r="G1234" s="27"/>
      <c r="H1234" s="27"/>
      <c r="J1234"/>
      <c r="K1234"/>
      <c r="L1234"/>
      <c r="M1234"/>
      <c r="N1234"/>
      <c r="O1234"/>
    </row>
    <row r="1235" spans="1:15" ht="18" customHeight="1" x14ac:dyDescent="0.25">
      <c r="A1235" s="23" t="s">
        <v>1253</v>
      </c>
      <c r="B1235" s="5" t="s">
        <v>2</v>
      </c>
      <c r="C1235" s="23" t="s">
        <v>3</v>
      </c>
      <c r="D1235" s="23" t="s">
        <v>4</v>
      </c>
      <c r="E1235" s="6" t="s">
        <v>5</v>
      </c>
      <c r="F1235" s="5" t="s">
        <v>6</v>
      </c>
      <c r="G1235" s="5" t="s">
        <v>7</v>
      </c>
      <c r="H1235" s="5" t="s">
        <v>8</v>
      </c>
      <c r="J1235"/>
      <c r="K1235"/>
      <c r="L1235"/>
      <c r="M1235"/>
      <c r="N1235"/>
      <c r="O1235"/>
    </row>
    <row r="1236" spans="1:15" ht="39" customHeight="1" x14ac:dyDescent="0.25">
      <c r="A1236" s="24" t="s">
        <v>9</v>
      </c>
      <c r="B1236" s="7" t="s">
        <v>595</v>
      </c>
      <c r="C1236" s="24" t="s">
        <v>10</v>
      </c>
      <c r="D1236" s="24" t="s">
        <v>596</v>
      </c>
      <c r="E1236" s="8" t="s">
        <v>31</v>
      </c>
      <c r="F1236" s="9">
        <v>1</v>
      </c>
      <c r="G1236" s="10">
        <v>65.959999999999994</v>
      </c>
      <c r="H1236" s="10">
        <f>SUM(H1237:H1238)</f>
        <v>65.960000000000008</v>
      </c>
      <c r="J1236"/>
      <c r="K1236"/>
      <c r="L1236"/>
      <c r="M1236"/>
      <c r="N1236"/>
      <c r="O1236"/>
    </row>
    <row r="1237" spans="1:15" ht="39" customHeight="1" x14ac:dyDescent="0.25">
      <c r="A1237" s="25" t="s">
        <v>12</v>
      </c>
      <c r="B1237" s="11" t="s">
        <v>583</v>
      </c>
      <c r="C1237" s="25" t="s">
        <v>10</v>
      </c>
      <c r="D1237" s="25" t="s">
        <v>584</v>
      </c>
      <c r="E1237" s="12" t="s">
        <v>31</v>
      </c>
      <c r="F1237" s="13">
        <v>1</v>
      </c>
      <c r="G1237" s="1">
        <v>13.97</v>
      </c>
      <c r="H1237" s="1">
        <f>TRUNC(F1237*G1237,2)</f>
        <v>13.97</v>
      </c>
      <c r="J1237"/>
      <c r="K1237"/>
      <c r="L1237"/>
      <c r="M1237"/>
      <c r="N1237"/>
      <c r="O1237"/>
    </row>
    <row r="1238" spans="1:15" ht="39" customHeight="1" thickBot="1" x14ac:dyDescent="0.3">
      <c r="A1238" s="25" t="s">
        <v>12</v>
      </c>
      <c r="B1238" s="11" t="s">
        <v>597</v>
      </c>
      <c r="C1238" s="25" t="s">
        <v>10</v>
      </c>
      <c r="D1238" s="25" t="s">
        <v>598</v>
      </c>
      <c r="E1238" s="12" t="s">
        <v>31</v>
      </c>
      <c r="F1238" s="13">
        <v>1</v>
      </c>
      <c r="G1238" s="1">
        <v>51.99</v>
      </c>
      <c r="H1238" s="1">
        <f>TRUNC(F1238*G1238,2)</f>
        <v>51.99</v>
      </c>
      <c r="J1238"/>
      <c r="K1238"/>
      <c r="L1238"/>
      <c r="M1238"/>
      <c r="N1238"/>
      <c r="O1238"/>
    </row>
    <row r="1239" spans="1:15" ht="1.05" customHeight="1" thickTop="1" x14ac:dyDescent="0.25">
      <c r="A1239" s="27"/>
      <c r="B1239" s="27"/>
      <c r="C1239" s="27"/>
      <c r="D1239" s="27"/>
      <c r="E1239" s="27"/>
      <c r="F1239" s="27"/>
      <c r="G1239" s="27"/>
      <c r="H1239" s="27"/>
      <c r="J1239"/>
      <c r="K1239"/>
      <c r="L1239"/>
      <c r="M1239"/>
      <c r="N1239"/>
      <c r="O1239"/>
    </row>
    <row r="1240" spans="1:15" s="35" customFormat="1" ht="18" customHeight="1" x14ac:dyDescent="0.25">
      <c r="A1240" s="23" t="s">
        <v>1254</v>
      </c>
      <c r="B1240" s="5" t="s">
        <v>2</v>
      </c>
      <c r="C1240" s="23" t="s">
        <v>3</v>
      </c>
      <c r="D1240" s="23" t="s">
        <v>4</v>
      </c>
      <c r="E1240" s="6" t="s">
        <v>5</v>
      </c>
      <c r="F1240" s="5" t="s">
        <v>6</v>
      </c>
      <c r="G1240" s="5" t="s">
        <v>7</v>
      </c>
      <c r="H1240" s="5" t="s">
        <v>8</v>
      </c>
      <c r="J1240"/>
      <c r="K1240"/>
      <c r="L1240"/>
      <c r="M1240"/>
      <c r="N1240"/>
      <c r="O1240"/>
    </row>
    <row r="1241" spans="1:15" ht="39" customHeight="1" x14ac:dyDescent="0.25">
      <c r="A1241" s="24" t="s">
        <v>9</v>
      </c>
      <c r="B1241" s="7" t="s">
        <v>599</v>
      </c>
      <c r="C1241" s="24" t="s">
        <v>10</v>
      </c>
      <c r="D1241" s="24" t="s">
        <v>600</v>
      </c>
      <c r="E1241" s="8" t="s">
        <v>31</v>
      </c>
      <c r="F1241" s="9">
        <v>1</v>
      </c>
      <c r="G1241" s="10">
        <v>38.020000000000003</v>
      </c>
      <c r="H1241" s="10">
        <f>SUM(H1242:H1243)</f>
        <v>38.020000000000003</v>
      </c>
      <c r="J1241"/>
      <c r="K1241"/>
      <c r="L1241"/>
      <c r="M1241"/>
      <c r="N1241"/>
      <c r="O1241"/>
    </row>
    <row r="1242" spans="1:15" ht="39" customHeight="1" x14ac:dyDescent="0.25">
      <c r="A1242" s="25" t="s">
        <v>12</v>
      </c>
      <c r="B1242" s="11" t="s">
        <v>583</v>
      </c>
      <c r="C1242" s="25" t="s">
        <v>10</v>
      </c>
      <c r="D1242" s="25" t="s">
        <v>584</v>
      </c>
      <c r="E1242" s="12" t="s">
        <v>31</v>
      </c>
      <c r="F1242" s="13">
        <v>1</v>
      </c>
      <c r="G1242" s="1">
        <v>13.97</v>
      </c>
      <c r="H1242" s="1">
        <f>TRUNC(F1242*G1242,2)</f>
        <v>13.97</v>
      </c>
      <c r="J1242"/>
      <c r="K1242"/>
      <c r="L1242"/>
      <c r="M1242"/>
      <c r="N1242"/>
      <c r="O1242"/>
    </row>
    <row r="1243" spans="1:15" ht="39" customHeight="1" thickBot="1" x14ac:dyDescent="0.3">
      <c r="A1243" s="25" t="s">
        <v>12</v>
      </c>
      <c r="B1243" s="11" t="s">
        <v>601</v>
      </c>
      <c r="C1243" s="25" t="s">
        <v>10</v>
      </c>
      <c r="D1243" s="25" t="s">
        <v>602</v>
      </c>
      <c r="E1243" s="12" t="s">
        <v>31</v>
      </c>
      <c r="F1243" s="13">
        <v>1</v>
      </c>
      <c r="G1243" s="1">
        <v>24.05</v>
      </c>
      <c r="H1243" s="1">
        <f>TRUNC(F1243*G1243,2)</f>
        <v>24.05</v>
      </c>
      <c r="J1243"/>
      <c r="K1243"/>
      <c r="L1243"/>
      <c r="M1243"/>
      <c r="N1243"/>
      <c r="O1243"/>
    </row>
    <row r="1244" spans="1:15" ht="1.05" customHeight="1" thickTop="1" x14ac:dyDescent="0.25">
      <c r="A1244" s="27"/>
      <c r="B1244" s="27"/>
      <c r="C1244" s="27"/>
      <c r="D1244" s="27"/>
      <c r="E1244" s="27"/>
      <c r="F1244" s="27"/>
      <c r="G1244" s="27"/>
      <c r="H1244" s="27"/>
      <c r="J1244"/>
      <c r="K1244"/>
      <c r="L1244"/>
      <c r="M1244"/>
      <c r="N1244"/>
      <c r="O1244"/>
    </row>
    <row r="1245" spans="1:15" s="35" customFormat="1" ht="18" customHeight="1" x14ac:dyDescent="0.25">
      <c r="A1245" s="23" t="s">
        <v>1255</v>
      </c>
      <c r="B1245" s="5" t="s">
        <v>2</v>
      </c>
      <c r="C1245" s="23" t="s">
        <v>3</v>
      </c>
      <c r="D1245" s="23" t="s">
        <v>4</v>
      </c>
      <c r="E1245" s="6" t="s">
        <v>5</v>
      </c>
      <c r="F1245" s="5" t="s">
        <v>6</v>
      </c>
      <c r="G1245" s="5" t="s">
        <v>7</v>
      </c>
      <c r="H1245" s="5" t="s">
        <v>8</v>
      </c>
      <c r="J1245"/>
      <c r="K1245"/>
      <c r="L1245"/>
      <c r="M1245"/>
      <c r="N1245"/>
      <c r="O1245"/>
    </row>
    <row r="1246" spans="1:15" ht="39" customHeight="1" x14ac:dyDescent="0.25">
      <c r="A1246" s="24" t="s">
        <v>9</v>
      </c>
      <c r="B1246" s="7" t="s">
        <v>201</v>
      </c>
      <c r="C1246" s="24" t="s">
        <v>10</v>
      </c>
      <c r="D1246" s="24" t="s">
        <v>202</v>
      </c>
      <c r="E1246" s="8" t="s">
        <v>31</v>
      </c>
      <c r="F1246" s="9">
        <v>1</v>
      </c>
      <c r="G1246" s="10">
        <v>57.7</v>
      </c>
      <c r="H1246" s="10">
        <f>SUM(H1247:H1248)</f>
        <v>57.699999999999996</v>
      </c>
      <c r="J1246"/>
      <c r="K1246"/>
      <c r="L1246"/>
      <c r="M1246"/>
      <c r="N1246"/>
      <c r="O1246"/>
    </row>
    <row r="1247" spans="1:15" ht="39" customHeight="1" x14ac:dyDescent="0.25">
      <c r="A1247" s="25" t="s">
        <v>12</v>
      </c>
      <c r="B1247" s="11" t="s">
        <v>583</v>
      </c>
      <c r="C1247" s="25" t="s">
        <v>10</v>
      </c>
      <c r="D1247" s="25" t="s">
        <v>584</v>
      </c>
      <c r="E1247" s="12" t="s">
        <v>31</v>
      </c>
      <c r="F1247" s="13">
        <v>1</v>
      </c>
      <c r="G1247" s="1">
        <v>13.97</v>
      </c>
      <c r="H1247" s="1">
        <f>TRUNC(F1247*G1247,2)</f>
        <v>13.97</v>
      </c>
      <c r="J1247"/>
      <c r="K1247"/>
      <c r="L1247"/>
      <c r="M1247"/>
      <c r="N1247"/>
      <c r="O1247"/>
    </row>
    <row r="1248" spans="1:15" ht="39" customHeight="1" thickBot="1" x14ac:dyDescent="0.3">
      <c r="A1248" s="25" t="s">
        <v>12</v>
      </c>
      <c r="B1248" s="11" t="s">
        <v>603</v>
      </c>
      <c r="C1248" s="25" t="s">
        <v>10</v>
      </c>
      <c r="D1248" s="25" t="s">
        <v>604</v>
      </c>
      <c r="E1248" s="12" t="s">
        <v>31</v>
      </c>
      <c r="F1248" s="13">
        <v>1</v>
      </c>
      <c r="G1248" s="1">
        <v>43.73</v>
      </c>
      <c r="H1248" s="1">
        <f>TRUNC(F1248*G1248,2)</f>
        <v>43.73</v>
      </c>
      <c r="J1248"/>
      <c r="K1248"/>
      <c r="L1248"/>
      <c r="M1248"/>
      <c r="N1248"/>
      <c r="O1248"/>
    </row>
    <row r="1249" spans="1:15" ht="1.05" customHeight="1" thickTop="1" x14ac:dyDescent="0.25">
      <c r="A1249" s="27"/>
      <c r="B1249" s="27"/>
      <c r="C1249" s="27"/>
      <c r="D1249" s="27"/>
      <c r="E1249" s="27"/>
      <c r="F1249" s="27"/>
      <c r="G1249" s="27"/>
      <c r="H1249" s="27"/>
      <c r="J1249"/>
      <c r="K1249"/>
      <c r="L1249"/>
      <c r="M1249"/>
      <c r="N1249"/>
      <c r="O1249"/>
    </row>
    <row r="1250" spans="1:15" s="35" customFormat="1" ht="18" customHeight="1" x14ac:dyDescent="0.25">
      <c r="A1250" s="23" t="s">
        <v>1256</v>
      </c>
      <c r="B1250" s="5" t="s">
        <v>2</v>
      </c>
      <c r="C1250" s="23" t="s">
        <v>3</v>
      </c>
      <c r="D1250" s="23" t="s">
        <v>4</v>
      </c>
      <c r="E1250" s="6" t="s">
        <v>5</v>
      </c>
      <c r="F1250" s="5" t="s">
        <v>6</v>
      </c>
      <c r="G1250" s="5" t="s">
        <v>7</v>
      </c>
      <c r="H1250" s="5" t="s">
        <v>8</v>
      </c>
      <c r="J1250"/>
      <c r="K1250"/>
      <c r="L1250"/>
      <c r="M1250"/>
      <c r="N1250"/>
      <c r="O1250"/>
    </row>
    <row r="1251" spans="1:15" ht="39" customHeight="1" x14ac:dyDescent="0.25">
      <c r="A1251" s="24" t="s">
        <v>9</v>
      </c>
      <c r="B1251" s="7" t="s">
        <v>605</v>
      </c>
      <c r="C1251" s="24" t="s">
        <v>10</v>
      </c>
      <c r="D1251" s="24" t="s">
        <v>606</v>
      </c>
      <c r="E1251" s="8" t="s">
        <v>31</v>
      </c>
      <c r="F1251" s="9">
        <v>1</v>
      </c>
      <c r="G1251" s="10">
        <v>102.29</v>
      </c>
      <c r="H1251" s="10">
        <f>SUM(H1252:H1253)</f>
        <v>102.28999999999999</v>
      </c>
      <c r="J1251"/>
      <c r="K1251"/>
      <c r="L1251"/>
      <c r="M1251"/>
      <c r="N1251"/>
      <c r="O1251"/>
    </row>
    <row r="1252" spans="1:15" ht="39" customHeight="1" x14ac:dyDescent="0.25">
      <c r="A1252" s="25" t="s">
        <v>12</v>
      </c>
      <c r="B1252" s="11" t="s">
        <v>583</v>
      </c>
      <c r="C1252" s="25" t="s">
        <v>10</v>
      </c>
      <c r="D1252" s="25" t="s">
        <v>584</v>
      </c>
      <c r="E1252" s="12" t="s">
        <v>31</v>
      </c>
      <c r="F1252" s="13">
        <v>1</v>
      </c>
      <c r="G1252" s="1">
        <v>13.97</v>
      </c>
      <c r="H1252" s="1">
        <f>TRUNC(F1252*G1252,2)</f>
        <v>13.97</v>
      </c>
      <c r="J1252"/>
      <c r="K1252"/>
      <c r="L1252"/>
      <c r="M1252"/>
      <c r="N1252"/>
      <c r="O1252"/>
    </row>
    <row r="1253" spans="1:15" ht="39" customHeight="1" thickBot="1" x14ac:dyDescent="0.3">
      <c r="A1253" s="25" t="s">
        <v>12</v>
      </c>
      <c r="B1253" s="11" t="s">
        <v>607</v>
      </c>
      <c r="C1253" s="25" t="s">
        <v>10</v>
      </c>
      <c r="D1253" s="25" t="s">
        <v>608</v>
      </c>
      <c r="E1253" s="12" t="s">
        <v>31</v>
      </c>
      <c r="F1253" s="13">
        <v>1</v>
      </c>
      <c r="G1253" s="1">
        <v>88.32</v>
      </c>
      <c r="H1253" s="1">
        <f>TRUNC(F1253*G1253,2)</f>
        <v>88.32</v>
      </c>
      <c r="J1253"/>
      <c r="K1253"/>
      <c r="L1253"/>
      <c r="M1253"/>
      <c r="N1253"/>
      <c r="O1253"/>
    </row>
    <row r="1254" spans="1:15" ht="1.05" customHeight="1" thickTop="1" x14ac:dyDescent="0.25">
      <c r="A1254" s="27"/>
      <c r="B1254" s="27"/>
      <c r="C1254" s="27"/>
      <c r="D1254" s="27"/>
      <c r="E1254" s="27"/>
      <c r="F1254" s="27"/>
      <c r="G1254" s="27"/>
      <c r="H1254" s="27"/>
      <c r="J1254"/>
      <c r="K1254"/>
      <c r="L1254"/>
      <c r="M1254"/>
      <c r="N1254"/>
      <c r="O1254"/>
    </row>
    <row r="1255" spans="1:15" ht="18" customHeight="1" x14ac:dyDescent="0.25">
      <c r="A1255" s="23" t="s">
        <v>1257</v>
      </c>
      <c r="B1255" s="5" t="s">
        <v>2</v>
      </c>
      <c r="C1255" s="23" t="s">
        <v>3</v>
      </c>
      <c r="D1255" s="23" t="s">
        <v>4</v>
      </c>
      <c r="E1255" s="6" t="s">
        <v>5</v>
      </c>
      <c r="F1255" s="5" t="s">
        <v>6</v>
      </c>
      <c r="G1255" s="5" t="s">
        <v>7</v>
      </c>
      <c r="H1255" s="5" t="s">
        <v>8</v>
      </c>
      <c r="J1255"/>
      <c r="K1255"/>
      <c r="L1255"/>
      <c r="M1255"/>
      <c r="N1255"/>
      <c r="O1255"/>
    </row>
    <row r="1256" spans="1:15" ht="39" customHeight="1" x14ac:dyDescent="0.25">
      <c r="A1256" s="24" t="s">
        <v>9</v>
      </c>
      <c r="B1256" s="7" t="s">
        <v>203</v>
      </c>
      <c r="C1256" s="24" t="s">
        <v>10</v>
      </c>
      <c r="D1256" s="24" t="s">
        <v>204</v>
      </c>
      <c r="E1256" s="8" t="s">
        <v>31</v>
      </c>
      <c r="F1256" s="9">
        <v>1</v>
      </c>
      <c r="G1256" s="10">
        <v>77.38</v>
      </c>
      <c r="H1256" s="10">
        <f>SUM(H1257:H1258)</f>
        <v>77.38</v>
      </c>
      <c r="J1256"/>
      <c r="K1256"/>
      <c r="L1256"/>
      <c r="M1256"/>
      <c r="N1256"/>
      <c r="O1256"/>
    </row>
    <row r="1257" spans="1:15" ht="39" customHeight="1" x14ac:dyDescent="0.25">
      <c r="A1257" s="25" t="s">
        <v>12</v>
      </c>
      <c r="B1257" s="11" t="s">
        <v>583</v>
      </c>
      <c r="C1257" s="25" t="s">
        <v>10</v>
      </c>
      <c r="D1257" s="25" t="s">
        <v>584</v>
      </c>
      <c r="E1257" s="12" t="s">
        <v>31</v>
      </c>
      <c r="F1257" s="13">
        <v>1</v>
      </c>
      <c r="G1257" s="1">
        <v>13.97</v>
      </c>
      <c r="H1257" s="1">
        <f>TRUNC(F1257*G1257,2)</f>
        <v>13.97</v>
      </c>
      <c r="J1257"/>
      <c r="K1257"/>
      <c r="L1257"/>
      <c r="M1257"/>
      <c r="N1257"/>
      <c r="O1257"/>
    </row>
    <row r="1258" spans="1:15" ht="39" customHeight="1" thickBot="1" x14ac:dyDescent="0.3">
      <c r="A1258" s="25" t="s">
        <v>12</v>
      </c>
      <c r="B1258" s="11" t="s">
        <v>609</v>
      </c>
      <c r="C1258" s="25" t="s">
        <v>10</v>
      </c>
      <c r="D1258" s="25" t="s">
        <v>610</v>
      </c>
      <c r="E1258" s="12" t="s">
        <v>31</v>
      </c>
      <c r="F1258" s="13">
        <v>1</v>
      </c>
      <c r="G1258" s="1">
        <v>63.41</v>
      </c>
      <c r="H1258" s="1">
        <f>TRUNC(F1258*G1258,2)</f>
        <v>63.41</v>
      </c>
      <c r="J1258"/>
      <c r="K1258"/>
      <c r="L1258"/>
      <c r="M1258"/>
      <c r="N1258"/>
      <c r="O1258"/>
    </row>
    <row r="1259" spans="1:15" ht="1.05" customHeight="1" thickTop="1" x14ac:dyDescent="0.25">
      <c r="A1259" s="27"/>
      <c r="B1259" s="27"/>
      <c r="C1259" s="27"/>
      <c r="D1259" s="27"/>
      <c r="E1259" s="27"/>
      <c r="F1259" s="27"/>
      <c r="G1259" s="27"/>
      <c r="H1259" s="27"/>
      <c r="J1259"/>
      <c r="K1259"/>
      <c r="L1259"/>
      <c r="M1259"/>
      <c r="N1259"/>
      <c r="O1259"/>
    </row>
    <row r="1260" spans="1:15" ht="18" customHeight="1" x14ac:dyDescent="0.25">
      <c r="A1260" s="23" t="s">
        <v>1258</v>
      </c>
      <c r="B1260" s="5" t="s">
        <v>2</v>
      </c>
      <c r="C1260" s="23" t="s">
        <v>3</v>
      </c>
      <c r="D1260" s="23" t="s">
        <v>4</v>
      </c>
      <c r="E1260" s="6" t="s">
        <v>5</v>
      </c>
      <c r="F1260" s="5" t="s">
        <v>6</v>
      </c>
      <c r="G1260" s="5" t="s">
        <v>7</v>
      </c>
      <c r="H1260" s="5" t="s">
        <v>8</v>
      </c>
      <c r="J1260"/>
      <c r="K1260"/>
      <c r="L1260"/>
      <c r="M1260"/>
      <c r="N1260"/>
      <c r="O1260"/>
    </row>
    <row r="1261" spans="1:15" ht="39" customHeight="1" x14ac:dyDescent="0.25">
      <c r="A1261" s="24" t="s">
        <v>9</v>
      </c>
      <c r="B1261" s="7" t="s">
        <v>96</v>
      </c>
      <c r="C1261" s="24" t="s">
        <v>10</v>
      </c>
      <c r="D1261" s="24" t="s">
        <v>97</v>
      </c>
      <c r="E1261" s="8" t="s">
        <v>31</v>
      </c>
      <c r="F1261" s="9">
        <v>1</v>
      </c>
      <c r="G1261" s="10">
        <v>39.78</v>
      </c>
      <c r="H1261" s="10">
        <f>SUM(H1262:H1263)</f>
        <v>39.78</v>
      </c>
      <c r="J1261"/>
      <c r="K1261"/>
      <c r="L1261"/>
      <c r="M1261"/>
      <c r="N1261"/>
      <c r="O1261"/>
    </row>
    <row r="1262" spans="1:15" ht="39" customHeight="1" x14ac:dyDescent="0.25">
      <c r="A1262" s="25" t="s">
        <v>12</v>
      </c>
      <c r="B1262" s="11" t="s">
        <v>583</v>
      </c>
      <c r="C1262" s="25" t="s">
        <v>10</v>
      </c>
      <c r="D1262" s="25" t="s">
        <v>584</v>
      </c>
      <c r="E1262" s="12" t="s">
        <v>31</v>
      </c>
      <c r="F1262" s="13">
        <v>1</v>
      </c>
      <c r="G1262" s="1">
        <v>13.97</v>
      </c>
      <c r="H1262" s="1">
        <f>TRUNC(F1262*G1262,2)</f>
        <v>13.97</v>
      </c>
      <c r="J1262"/>
      <c r="K1262"/>
      <c r="L1262"/>
      <c r="M1262"/>
      <c r="N1262"/>
      <c r="O1262"/>
    </row>
    <row r="1263" spans="1:15" ht="39" customHeight="1" thickBot="1" x14ac:dyDescent="0.3">
      <c r="A1263" s="25" t="s">
        <v>12</v>
      </c>
      <c r="B1263" s="11" t="s">
        <v>611</v>
      </c>
      <c r="C1263" s="25" t="s">
        <v>10</v>
      </c>
      <c r="D1263" s="25" t="s">
        <v>612</v>
      </c>
      <c r="E1263" s="12" t="s">
        <v>31</v>
      </c>
      <c r="F1263" s="13">
        <v>1</v>
      </c>
      <c r="G1263" s="1">
        <v>25.81</v>
      </c>
      <c r="H1263" s="1">
        <f>TRUNC(F1263*G1263,2)</f>
        <v>25.81</v>
      </c>
      <c r="J1263"/>
      <c r="K1263"/>
      <c r="L1263"/>
      <c r="M1263"/>
      <c r="N1263"/>
      <c r="O1263"/>
    </row>
    <row r="1264" spans="1:15" ht="1.05" customHeight="1" thickTop="1" x14ac:dyDescent="0.25">
      <c r="A1264" s="27"/>
      <c r="B1264" s="27"/>
      <c r="C1264" s="27"/>
      <c r="D1264" s="27"/>
      <c r="E1264" s="27"/>
      <c r="F1264" s="27"/>
      <c r="G1264" s="27"/>
      <c r="H1264" s="27"/>
      <c r="J1264"/>
      <c r="K1264"/>
      <c r="L1264"/>
      <c r="M1264"/>
      <c r="N1264"/>
      <c r="O1264"/>
    </row>
    <row r="1265" spans="1:15" ht="18" customHeight="1" x14ac:dyDescent="0.25">
      <c r="A1265" s="23" t="s">
        <v>1259</v>
      </c>
      <c r="B1265" s="5" t="s">
        <v>2</v>
      </c>
      <c r="C1265" s="23" t="s">
        <v>3</v>
      </c>
      <c r="D1265" s="23" t="s">
        <v>4</v>
      </c>
      <c r="E1265" s="6" t="s">
        <v>5</v>
      </c>
      <c r="F1265" s="5" t="s">
        <v>6</v>
      </c>
      <c r="G1265" s="5" t="s">
        <v>7</v>
      </c>
      <c r="H1265" s="5" t="s">
        <v>8</v>
      </c>
      <c r="J1265"/>
      <c r="K1265"/>
      <c r="L1265"/>
      <c r="M1265"/>
      <c r="N1265"/>
      <c r="O1265"/>
    </row>
    <row r="1266" spans="1:15" ht="39" customHeight="1" x14ac:dyDescent="0.25">
      <c r="A1266" s="24" t="s">
        <v>9</v>
      </c>
      <c r="B1266" s="7" t="s">
        <v>201</v>
      </c>
      <c r="C1266" s="24" t="s">
        <v>10</v>
      </c>
      <c r="D1266" s="24" t="s">
        <v>202</v>
      </c>
      <c r="E1266" s="8" t="s">
        <v>31</v>
      </c>
      <c r="F1266" s="9">
        <v>1</v>
      </c>
      <c r="G1266" s="10">
        <v>57.7</v>
      </c>
      <c r="H1266" s="10">
        <f>SUM(H1267:H1268)</f>
        <v>57.699999999999996</v>
      </c>
      <c r="J1266"/>
      <c r="K1266"/>
      <c r="L1266"/>
      <c r="M1266"/>
      <c r="N1266"/>
      <c r="O1266"/>
    </row>
    <row r="1267" spans="1:15" ht="39" customHeight="1" x14ac:dyDescent="0.25">
      <c r="A1267" s="25" t="s">
        <v>12</v>
      </c>
      <c r="B1267" s="11" t="s">
        <v>583</v>
      </c>
      <c r="C1267" s="25" t="s">
        <v>10</v>
      </c>
      <c r="D1267" s="25" t="s">
        <v>584</v>
      </c>
      <c r="E1267" s="12" t="s">
        <v>31</v>
      </c>
      <c r="F1267" s="13">
        <v>1</v>
      </c>
      <c r="G1267" s="1">
        <v>13.97</v>
      </c>
      <c r="H1267" s="1">
        <f>TRUNC(F1267*G1267,2)</f>
        <v>13.97</v>
      </c>
      <c r="J1267"/>
      <c r="K1267"/>
      <c r="L1267"/>
      <c r="M1267"/>
      <c r="N1267"/>
      <c r="O1267"/>
    </row>
    <row r="1268" spans="1:15" ht="39" customHeight="1" thickBot="1" x14ac:dyDescent="0.3">
      <c r="A1268" s="25" t="s">
        <v>12</v>
      </c>
      <c r="B1268" s="11" t="s">
        <v>603</v>
      </c>
      <c r="C1268" s="25" t="s">
        <v>10</v>
      </c>
      <c r="D1268" s="25" t="s">
        <v>604</v>
      </c>
      <c r="E1268" s="12" t="s">
        <v>31</v>
      </c>
      <c r="F1268" s="13">
        <v>1</v>
      </c>
      <c r="G1268" s="1">
        <v>43.73</v>
      </c>
      <c r="H1268" s="1">
        <f>TRUNC(F1268*G1268,2)</f>
        <v>43.73</v>
      </c>
      <c r="J1268"/>
      <c r="K1268"/>
      <c r="L1268"/>
      <c r="M1268"/>
      <c r="N1268"/>
      <c r="O1268"/>
    </row>
    <row r="1269" spans="1:15" ht="1.05" customHeight="1" thickTop="1" x14ac:dyDescent="0.25">
      <c r="A1269" s="27"/>
      <c r="B1269" s="27"/>
      <c r="C1269" s="27"/>
      <c r="D1269" s="27"/>
      <c r="E1269" s="27"/>
      <c r="F1269" s="27"/>
      <c r="G1269" s="27"/>
      <c r="H1269" s="27"/>
      <c r="J1269"/>
      <c r="K1269"/>
      <c r="L1269"/>
      <c r="M1269"/>
      <c r="N1269"/>
      <c r="O1269"/>
    </row>
    <row r="1270" spans="1:15" ht="18" customHeight="1" x14ac:dyDescent="0.25">
      <c r="A1270" s="23" t="s">
        <v>1260</v>
      </c>
      <c r="B1270" s="5" t="s">
        <v>2</v>
      </c>
      <c r="C1270" s="23" t="s">
        <v>3</v>
      </c>
      <c r="D1270" s="23" t="s">
        <v>4</v>
      </c>
      <c r="E1270" s="6" t="s">
        <v>5</v>
      </c>
      <c r="F1270" s="5" t="s">
        <v>6</v>
      </c>
      <c r="G1270" s="5" t="s">
        <v>7</v>
      </c>
      <c r="H1270" s="5" t="s">
        <v>8</v>
      </c>
      <c r="J1270"/>
      <c r="K1270"/>
      <c r="L1270"/>
      <c r="M1270"/>
      <c r="N1270"/>
      <c r="O1270"/>
    </row>
    <row r="1271" spans="1:15" ht="39" customHeight="1" x14ac:dyDescent="0.25">
      <c r="A1271" s="24" t="s">
        <v>9</v>
      </c>
      <c r="B1271" s="7" t="s">
        <v>613</v>
      </c>
      <c r="C1271" s="24" t="s">
        <v>10</v>
      </c>
      <c r="D1271" s="24" t="s">
        <v>614</v>
      </c>
      <c r="E1271" s="8" t="s">
        <v>31</v>
      </c>
      <c r="F1271" s="9">
        <v>1</v>
      </c>
      <c r="G1271" s="10">
        <v>84.37</v>
      </c>
      <c r="H1271" s="10">
        <f>SUM(H1272:H1273)</f>
        <v>84.37</v>
      </c>
      <c r="J1271"/>
      <c r="K1271"/>
      <c r="L1271"/>
      <c r="M1271"/>
      <c r="N1271"/>
      <c r="O1271"/>
    </row>
    <row r="1272" spans="1:15" ht="39" customHeight="1" x14ac:dyDescent="0.25">
      <c r="A1272" s="25" t="s">
        <v>12</v>
      </c>
      <c r="B1272" s="11" t="s">
        <v>583</v>
      </c>
      <c r="C1272" s="25" t="s">
        <v>10</v>
      </c>
      <c r="D1272" s="25" t="s">
        <v>584</v>
      </c>
      <c r="E1272" s="12" t="s">
        <v>31</v>
      </c>
      <c r="F1272" s="13">
        <v>1</v>
      </c>
      <c r="G1272" s="1">
        <v>13.97</v>
      </c>
      <c r="H1272" s="1">
        <f>TRUNC(F1272*G1272,2)</f>
        <v>13.97</v>
      </c>
      <c r="J1272"/>
      <c r="K1272"/>
      <c r="L1272"/>
      <c r="M1272"/>
      <c r="N1272"/>
      <c r="O1272"/>
    </row>
    <row r="1273" spans="1:15" ht="39" customHeight="1" thickBot="1" x14ac:dyDescent="0.3">
      <c r="A1273" s="25" t="s">
        <v>12</v>
      </c>
      <c r="B1273" s="11" t="s">
        <v>615</v>
      </c>
      <c r="C1273" s="25" t="s">
        <v>10</v>
      </c>
      <c r="D1273" s="25" t="s">
        <v>616</v>
      </c>
      <c r="E1273" s="12" t="s">
        <v>31</v>
      </c>
      <c r="F1273" s="13">
        <v>1</v>
      </c>
      <c r="G1273" s="1">
        <v>70.400000000000006</v>
      </c>
      <c r="H1273" s="1">
        <f>TRUNC(F1273*G1273,2)</f>
        <v>70.400000000000006</v>
      </c>
      <c r="J1273"/>
      <c r="K1273"/>
      <c r="L1273"/>
      <c r="M1273"/>
      <c r="N1273"/>
      <c r="O1273"/>
    </row>
    <row r="1274" spans="1:15" ht="1.05" customHeight="1" thickTop="1" x14ac:dyDescent="0.25">
      <c r="A1274" s="27"/>
      <c r="B1274" s="27"/>
      <c r="C1274" s="27"/>
      <c r="D1274" s="27"/>
      <c r="E1274" s="27"/>
      <c r="F1274" s="27"/>
      <c r="G1274" s="27"/>
      <c r="H1274" s="27"/>
      <c r="J1274"/>
      <c r="K1274"/>
      <c r="L1274"/>
      <c r="M1274"/>
      <c r="N1274"/>
      <c r="O1274"/>
    </row>
    <row r="1275" spans="1:15" s="35" customFormat="1" ht="18" customHeight="1" x14ac:dyDescent="0.25">
      <c r="A1275" s="23" t="s">
        <v>1261</v>
      </c>
      <c r="B1275" s="5" t="s">
        <v>2</v>
      </c>
      <c r="C1275" s="23" t="s">
        <v>3</v>
      </c>
      <c r="D1275" s="23" t="s">
        <v>4</v>
      </c>
      <c r="E1275" s="6" t="s">
        <v>5</v>
      </c>
      <c r="F1275" s="5" t="s">
        <v>6</v>
      </c>
      <c r="G1275" s="5" t="s">
        <v>7</v>
      </c>
      <c r="H1275" s="5" t="s">
        <v>8</v>
      </c>
      <c r="J1275"/>
      <c r="K1275"/>
      <c r="L1275"/>
      <c r="M1275"/>
      <c r="N1275"/>
      <c r="O1275"/>
    </row>
    <row r="1276" spans="1:15" ht="39" customHeight="1" x14ac:dyDescent="0.25">
      <c r="A1276" s="24" t="s">
        <v>9</v>
      </c>
      <c r="B1276" s="7">
        <v>92006</v>
      </c>
      <c r="C1276" s="24" t="s">
        <v>10</v>
      </c>
      <c r="D1276" s="24" t="s">
        <v>617</v>
      </c>
      <c r="E1276" s="8" t="s">
        <v>31</v>
      </c>
      <c r="F1276" s="9">
        <v>1</v>
      </c>
      <c r="G1276" s="10">
        <v>47.21</v>
      </c>
      <c r="H1276" s="10">
        <f>SUM(H1277:H1279)</f>
        <v>47.209999999999994</v>
      </c>
      <c r="J1276"/>
      <c r="K1276"/>
      <c r="L1276"/>
      <c r="M1276"/>
      <c r="N1276"/>
      <c r="O1276"/>
    </row>
    <row r="1277" spans="1:15" ht="25.95" customHeight="1" x14ac:dyDescent="0.25">
      <c r="A1277" s="25" t="s">
        <v>12</v>
      </c>
      <c r="B1277" s="11" t="s">
        <v>452</v>
      </c>
      <c r="C1277" s="25" t="s">
        <v>10</v>
      </c>
      <c r="D1277" s="25" t="s">
        <v>453</v>
      </c>
      <c r="E1277" s="12" t="s">
        <v>15</v>
      </c>
      <c r="F1277" s="13">
        <v>0.42099999999999999</v>
      </c>
      <c r="G1277" s="1">
        <v>26.73</v>
      </c>
      <c r="H1277" s="1">
        <f t="shared" ref="H1277:H1278" si="130">TRUNC(F1277*G1277,2)</f>
        <v>11.25</v>
      </c>
      <c r="J1277"/>
      <c r="K1277"/>
      <c r="L1277"/>
      <c r="M1277"/>
      <c r="N1277"/>
      <c r="O1277"/>
    </row>
    <row r="1278" spans="1:15" ht="24" customHeight="1" x14ac:dyDescent="0.25">
      <c r="A1278" s="25" t="s">
        <v>12</v>
      </c>
      <c r="B1278" s="11" t="s">
        <v>454</v>
      </c>
      <c r="C1278" s="25" t="s">
        <v>10</v>
      </c>
      <c r="D1278" s="25" t="s">
        <v>455</v>
      </c>
      <c r="E1278" s="12" t="s">
        <v>15</v>
      </c>
      <c r="F1278" s="13">
        <v>0.42099999999999999</v>
      </c>
      <c r="G1278" s="1">
        <v>43.67</v>
      </c>
      <c r="H1278" s="1">
        <f t="shared" si="130"/>
        <v>18.38</v>
      </c>
      <c r="J1278"/>
      <c r="K1278"/>
      <c r="L1278"/>
      <c r="M1278"/>
      <c r="N1278"/>
      <c r="O1278"/>
    </row>
    <row r="1279" spans="1:15" ht="24" customHeight="1" thickBot="1" x14ac:dyDescent="0.3">
      <c r="A1279" s="28" t="s">
        <v>32</v>
      </c>
      <c r="B1279" s="14">
        <v>38101</v>
      </c>
      <c r="C1279" s="28" t="s">
        <v>10</v>
      </c>
      <c r="D1279" s="28" t="s">
        <v>618</v>
      </c>
      <c r="E1279" s="15" t="s">
        <v>31</v>
      </c>
      <c r="F1279" s="16">
        <v>2</v>
      </c>
      <c r="G1279" s="2">
        <v>8.7899999999999991</v>
      </c>
      <c r="H1279" s="2">
        <f>TRUNC(F1279*G1279,2)</f>
        <v>17.579999999999998</v>
      </c>
      <c r="J1279"/>
      <c r="K1279"/>
      <c r="L1279"/>
      <c r="M1279"/>
      <c r="N1279"/>
      <c r="O1279"/>
    </row>
    <row r="1280" spans="1:15" ht="1.05" customHeight="1" thickTop="1" x14ac:dyDescent="0.25">
      <c r="A1280" s="27"/>
      <c r="B1280" s="27"/>
      <c r="C1280" s="27"/>
      <c r="D1280" s="27"/>
      <c r="E1280" s="27"/>
      <c r="F1280" s="27"/>
      <c r="G1280" s="27"/>
      <c r="H1280" s="27"/>
      <c r="J1280"/>
      <c r="K1280"/>
      <c r="L1280"/>
      <c r="M1280"/>
      <c r="N1280"/>
      <c r="O1280"/>
    </row>
    <row r="1281" spans="1:15" s="35" customFormat="1" ht="18" customHeight="1" x14ac:dyDescent="0.25">
      <c r="A1281" s="23" t="s">
        <v>1262</v>
      </c>
      <c r="B1281" s="5" t="s">
        <v>2</v>
      </c>
      <c r="C1281" s="23" t="s">
        <v>3</v>
      </c>
      <c r="D1281" s="23" t="s">
        <v>4</v>
      </c>
      <c r="E1281" s="6" t="s">
        <v>5</v>
      </c>
      <c r="F1281" s="5" t="s">
        <v>6</v>
      </c>
      <c r="G1281" s="5" t="s">
        <v>7</v>
      </c>
      <c r="H1281" s="5" t="s">
        <v>8</v>
      </c>
      <c r="J1281"/>
      <c r="K1281"/>
      <c r="L1281"/>
      <c r="M1281"/>
      <c r="N1281"/>
      <c r="O1281"/>
    </row>
    <row r="1282" spans="1:15" ht="39" customHeight="1" x14ac:dyDescent="0.25">
      <c r="A1282" s="24" t="s">
        <v>9</v>
      </c>
      <c r="B1282" s="7" t="s">
        <v>611</v>
      </c>
      <c r="C1282" s="24" t="s">
        <v>10</v>
      </c>
      <c r="D1282" s="24" t="s">
        <v>612</v>
      </c>
      <c r="E1282" s="8" t="s">
        <v>31</v>
      </c>
      <c r="F1282" s="9">
        <v>1</v>
      </c>
      <c r="G1282" s="10">
        <v>25.81</v>
      </c>
      <c r="H1282" s="10">
        <f>SUM(H1283:H1285)</f>
        <v>25.81</v>
      </c>
      <c r="J1282"/>
      <c r="K1282"/>
      <c r="L1282"/>
      <c r="M1282"/>
      <c r="N1282"/>
      <c r="O1282"/>
    </row>
    <row r="1283" spans="1:15" ht="25.95" customHeight="1" x14ac:dyDescent="0.25">
      <c r="A1283" s="25" t="s">
        <v>12</v>
      </c>
      <c r="B1283" s="11" t="s">
        <v>452</v>
      </c>
      <c r="C1283" s="25" t="s">
        <v>10</v>
      </c>
      <c r="D1283" s="25" t="s">
        <v>453</v>
      </c>
      <c r="E1283" s="12" t="s">
        <v>15</v>
      </c>
      <c r="F1283" s="13">
        <v>0.24199999999999999</v>
      </c>
      <c r="G1283" s="1">
        <v>26.73</v>
      </c>
      <c r="H1283" s="1">
        <f t="shared" ref="H1283:H1284" si="131">TRUNC(F1283*G1283,2)</f>
        <v>6.46</v>
      </c>
      <c r="J1283"/>
      <c r="K1283"/>
      <c r="L1283"/>
      <c r="M1283"/>
      <c r="N1283"/>
      <c r="O1283"/>
    </row>
    <row r="1284" spans="1:15" ht="24" customHeight="1" x14ac:dyDescent="0.25">
      <c r="A1284" s="25" t="s">
        <v>12</v>
      </c>
      <c r="B1284" s="11" t="s">
        <v>454</v>
      </c>
      <c r="C1284" s="25" t="s">
        <v>10</v>
      </c>
      <c r="D1284" s="25" t="s">
        <v>455</v>
      </c>
      <c r="E1284" s="12" t="s">
        <v>15</v>
      </c>
      <c r="F1284" s="13">
        <v>0.24199999999999999</v>
      </c>
      <c r="G1284" s="1">
        <v>43.67</v>
      </c>
      <c r="H1284" s="1">
        <f t="shared" si="131"/>
        <v>10.56</v>
      </c>
      <c r="J1284"/>
      <c r="K1284"/>
      <c r="L1284"/>
      <c r="M1284"/>
      <c r="N1284"/>
      <c r="O1284"/>
    </row>
    <row r="1285" spans="1:15" ht="24" customHeight="1" thickBot="1" x14ac:dyDescent="0.3">
      <c r="A1285" s="28" t="s">
        <v>32</v>
      </c>
      <c r="B1285" s="14">
        <v>38101</v>
      </c>
      <c r="C1285" s="28" t="s">
        <v>10</v>
      </c>
      <c r="D1285" s="28" t="s">
        <v>618</v>
      </c>
      <c r="E1285" s="15" t="s">
        <v>31</v>
      </c>
      <c r="F1285" s="16">
        <v>1</v>
      </c>
      <c r="G1285" s="2">
        <v>8.7899999999999991</v>
      </c>
      <c r="H1285" s="2">
        <f>TRUNC(F1285*G1285,2)</f>
        <v>8.7899999999999991</v>
      </c>
      <c r="J1285"/>
      <c r="K1285"/>
      <c r="L1285"/>
      <c r="M1285"/>
      <c r="N1285"/>
      <c r="O1285"/>
    </row>
    <row r="1286" spans="1:15" ht="1.05" customHeight="1" thickTop="1" x14ac:dyDescent="0.25">
      <c r="A1286" s="27"/>
      <c r="B1286" s="27"/>
      <c r="C1286" s="27"/>
      <c r="D1286" s="27"/>
      <c r="E1286" s="27"/>
      <c r="F1286" s="27"/>
      <c r="G1286" s="27"/>
      <c r="H1286" s="27"/>
      <c r="J1286"/>
      <c r="K1286"/>
      <c r="L1286"/>
      <c r="M1286"/>
      <c r="N1286"/>
      <c r="O1286"/>
    </row>
    <row r="1287" spans="1:15" s="35" customFormat="1" ht="18" customHeight="1" x14ac:dyDescent="0.25">
      <c r="A1287" s="23" t="s">
        <v>1263</v>
      </c>
      <c r="B1287" s="5" t="s">
        <v>2</v>
      </c>
      <c r="C1287" s="23" t="s">
        <v>3</v>
      </c>
      <c r="D1287" s="23" t="s">
        <v>4</v>
      </c>
      <c r="E1287" s="6" t="s">
        <v>5</v>
      </c>
      <c r="F1287" s="5" t="s">
        <v>6</v>
      </c>
      <c r="G1287" s="5" t="s">
        <v>7</v>
      </c>
      <c r="H1287" s="5" t="s">
        <v>8</v>
      </c>
      <c r="J1287"/>
      <c r="K1287"/>
      <c r="L1287"/>
      <c r="M1287"/>
      <c r="N1287"/>
      <c r="O1287"/>
    </row>
    <row r="1288" spans="1:15" ht="39" customHeight="1" x14ac:dyDescent="0.25">
      <c r="A1288" s="24" t="s">
        <v>9</v>
      </c>
      <c r="B1288" s="7" t="s">
        <v>619</v>
      </c>
      <c r="C1288" s="24" t="s">
        <v>10</v>
      </c>
      <c r="D1288" s="24" t="s">
        <v>620</v>
      </c>
      <c r="E1288" s="8" t="s">
        <v>31</v>
      </c>
      <c r="F1288" s="9">
        <v>1</v>
      </c>
      <c r="G1288" s="10">
        <v>52.11</v>
      </c>
      <c r="H1288" s="10">
        <f>SUM(H1289:H1291)</f>
        <v>52.11</v>
      </c>
      <c r="J1288"/>
      <c r="K1288"/>
      <c r="L1288"/>
      <c r="M1288"/>
      <c r="N1288"/>
      <c r="O1288"/>
    </row>
    <row r="1289" spans="1:15" ht="25.95" customHeight="1" x14ac:dyDescent="0.25">
      <c r="A1289" s="25" t="s">
        <v>12</v>
      </c>
      <c r="B1289" s="11" t="s">
        <v>452</v>
      </c>
      <c r="C1289" s="25" t="s">
        <v>10</v>
      </c>
      <c r="D1289" s="25" t="s">
        <v>453</v>
      </c>
      <c r="E1289" s="12" t="s">
        <v>15</v>
      </c>
      <c r="F1289" s="13">
        <v>0.42099999999999999</v>
      </c>
      <c r="G1289" s="1">
        <v>26.73</v>
      </c>
      <c r="H1289" s="1">
        <f t="shared" ref="H1289:H1290" si="132">TRUNC(F1289*G1289,2)</f>
        <v>11.25</v>
      </c>
      <c r="J1289"/>
      <c r="K1289"/>
      <c r="L1289"/>
      <c r="M1289"/>
      <c r="N1289"/>
      <c r="O1289"/>
    </row>
    <row r="1290" spans="1:15" ht="24" customHeight="1" x14ac:dyDescent="0.25">
      <c r="A1290" s="25" t="s">
        <v>12</v>
      </c>
      <c r="B1290" s="11" t="s">
        <v>454</v>
      </c>
      <c r="C1290" s="25" t="s">
        <v>10</v>
      </c>
      <c r="D1290" s="25" t="s">
        <v>455</v>
      </c>
      <c r="E1290" s="12" t="s">
        <v>15</v>
      </c>
      <c r="F1290" s="13">
        <v>0.42099999999999999</v>
      </c>
      <c r="G1290" s="1">
        <v>43.67</v>
      </c>
      <c r="H1290" s="1">
        <f t="shared" si="132"/>
        <v>18.38</v>
      </c>
      <c r="J1290"/>
      <c r="K1290"/>
      <c r="L1290"/>
      <c r="M1290"/>
      <c r="N1290"/>
      <c r="O1290"/>
    </row>
    <row r="1291" spans="1:15" ht="24" customHeight="1" thickBot="1" x14ac:dyDescent="0.3">
      <c r="A1291" s="28" t="s">
        <v>32</v>
      </c>
      <c r="B1291" s="14">
        <v>38102</v>
      </c>
      <c r="C1291" s="28" t="s">
        <v>10</v>
      </c>
      <c r="D1291" s="28" t="s">
        <v>621</v>
      </c>
      <c r="E1291" s="15" t="s">
        <v>31</v>
      </c>
      <c r="F1291" s="16">
        <v>2</v>
      </c>
      <c r="G1291" s="2">
        <v>11.24</v>
      </c>
      <c r="H1291" s="2">
        <f>TRUNC(F1291*G1291,2)</f>
        <v>22.48</v>
      </c>
      <c r="J1291"/>
      <c r="K1291"/>
      <c r="L1291"/>
      <c r="M1291"/>
      <c r="N1291"/>
      <c r="O1291"/>
    </row>
    <row r="1292" spans="1:15" ht="1.05" customHeight="1" thickTop="1" x14ac:dyDescent="0.25">
      <c r="A1292" s="27"/>
      <c r="B1292" s="27"/>
      <c r="C1292" s="27"/>
      <c r="D1292" s="27"/>
      <c r="E1292" s="27"/>
      <c r="F1292" s="27"/>
      <c r="G1292" s="27"/>
      <c r="H1292" s="27"/>
      <c r="J1292"/>
      <c r="K1292"/>
      <c r="L1292"/>
      <c r="M1292"/>
      <c r="N1292"/>
      <c r="O1292"/>
    </row>
    <row r="1293" spans="1:15" ht="18" customHeight="1" x14ac:dyDescent="0.25">
      <c r="A1293" s="23" t="s">
        <v>1264</v>
      </c>
      <c r="B1293" s="5" t="s">
        <v>2</v>
      </c>
      <c r="C1293" s="23" t="s">
        <v>3</v>
      </c>
      <c r="D1293" s="23" t="s">
        <v>4</v>
      </c>
      <c r="E1293" s="6" t="s">
        <v>5</v>
      </c>
      <c r="F1293" s="5" t="s">
        <v>6</v>
      </c>
      <c r="G1293" s="5" t="s">
        <v>7</v>
      </c>
      <c r="H1293" s="5" t="s">
        <v>8</v>
      </c>
      <c r="J1293"/>
      <c r="K1293"/>
      <c r="L1293"/>
      <c r="M1293"/>
      <c r="N1293"/>
      <c r="O1293"/>
    </row>
    <row r="1294" spans="1:15" ht="25.95" customHeight="1" x14ac:dyDescent="0.25">
      <c r="A1294" s="24" t="s">
        <v>9</v>
      </c>
      <c r="B1294" s="7" t="s">
        <v>622</v>
      </c>
      <c r="C1294" s="24" t="s">
        <v>10</v>
      </c>
      <c r="D1294" s="24" t="s">
        <v>623</v>
      </c>
      <c r="E1294" s="8" t="s">
        <v>31</v>
      </c>
      <c r="F1294" s="9">
        <v>1</v>
      </c>
      <c r="G1294" s="10">
        <v>110.99</v>
      </c>
      <c r="H1294" s="10">
        <f>SUM(H1295:H1297)</f>
        <v>110.99</v>
      </c>
      <c r="J1294"/>
      <c r="K1294"/>
      <c r="L1294"/>
      <c r="M1294"/>
      <c r="N1294"/>
      <c r="O1294"/>
    </row>
    <row r="1295" spans="1:15" ht="25.95" customHeight="1" x14ac:dyDescent="0.25">
      <c r="A1295" s="25" t="s">
        <v>12</v>
      </c>
      <c r="B1295" s="11" t="s">
        <v>452</v>
      </c>
      <c r="C1295" s="25" t="s">
        <v>10</v>
      </c>
      <c r="D1295" s="25" t="s">
        <v>453</v>
      </c>
      <c r="E1295" s="12" t="s">
        <v>15</v>
      </c>
      <c r="F1295" s="13">
        <v>0.23519999999999999</v>
      </c>
      <c r="G1295" s="1">
        <v>26.73</v>
      </c>
      <c r="H1295" s="1">
        <f t="shared" ref="H1295:H1296" si="133">TRUNC(F1295*G1295,2)</f>
        <v>6.28</v>
      </c>
      <c r="J1295"/>
      <c r="K1295"/>
      <c r="L1295"/>
      <c r="M1295"/>
      <c r="N1295"/>
      <c r="O1295"/>
    </row>
    <row r="1296" spans="1:15" ht="24" customHeight="1" x14ac:dyDescent="0.25">
      <c r="A1296" s="25" t="s">
        <v>12</v>
      </c>
      <c r="B1296" s="11" t="s">
        <v>454</v>
      </c>
      <c r="C1296" s="25" t="s">
        <v>10</v>
      </c>
      <c r="D1296" s="25" t="s">
        <v>455</v>
      </c>
      <c r="E1296" s="12" t="s">
        <v>15</v>
      </c>
      <c r="F1296" s="13">
        <v>0.56440000000000001</v>
      </c>
      <c r="G1296" s="1">
        <v>43.67</v>
      </c>
      <c r="H1296" s="1">
        <f t="shared" si="133"/>
        <v>24.64</v>
      </c>
      <c r="J1296"/>
      <c r="K1296"/>
      <c r="L1296"/>
      <c r="M1296"/>
      <c r="N1296"/>
      <c r="O1296"/>
    </row>
    <row r="1297" spans="1:15" ht="39" customHeight="1" thickBot="1" x14ac:dyDescent="0.3">
      <c r="A1297" s="28" t="s">
        <v>32</v>
      </c>
      <c r="B1297" s="14">
        <v>39392</v>
      </c>
      <c r="C1297" s="28" t="s">
        <v>10</v>
      </c>
      <c r="D1297" s="28" t="s">
        <v>624</v>
      </c>
      <c r="E1297" s="15" t="s">
        <v>31</v>
      </c>
      <c r="F1297" s="16">
        <v>1</v>
      </c>
      <c r="G1297" s="2">
        <v>80.069999999999993</v>
      </c>
      <c r="H1297" s="2">
        <f>TRUNC(F1297*G1297,2)</f>
        <v>80.069999999999993</v>
      </c>
      <c r="J1297"/>
      <c r="K1297"/>
      <c r="L1297"/>
      <c r="M1297"/>
      <c r="N1297"/>
      <c r="O1297"/>
    </row>
    <row r="1298" spans="1:15" ht="1.05" customHeight="1" thickTop="1" x14ac:dyDescent="0.25">
      <c r="A1298" s="27"/>
      <c r="B1298" s="27"/>
      <c r="C1298" s="27"/>
      <c r="D1298" s="27"/>
      <c r="E1298" s="27"/>
      <c r="F1298" s="27"/>
      <c r="G1298" s="27"/>
      <c r="H1298" s="27"/>
      <c r="J1298"/>
      <c r="K1298"/>
      <c r="L1298"/>
      <c r="M1298"/>
      <c r="N1298"/>
      <c r="O1298"/>
    </row>
    <row r="1299" spans="1:15" s="35" customFormat="1" ht="24" customHeight="1" x14ac:dyDescent="0.25">
      <c r="A1299" s="30" t="s">
        <v>1265</v>
      </c>
      <c r="B1299" s="30"/>
      <c r="C1299" s="30"/>
      <c r="D1299" s="30" t="s">
        <v>625</v>
      </c>
      <c r="E1299" s="30"/>
      <c r="F1299" s="3"/>
      <c r="G1299" s="30"/>
      <c r="H1299" s="4"/>
      <c r="J1299"/>
      <c r="K1299"/>
      <c r="L1299"/>
      <c r="M1299"/>
      <c r="N1299"/>
      <c r="O1299"/>
    </row>
    <row r="1300" spans="1:15" s="35" customFormat="1" ht="18" customHeight="1" x14ac:dyDescent="0.25">
      <c r="A1300" s="23" t="s">
        <v>1266</v>
      </c>
      <c r="B1300" s="5" t="s">
        <v>2</v>
      </c>
      <c r="C1300" s="23" t="s">
        <v>3</v>
      </c>
      <c r="D1300" s="23" t="s">
        <v>4</v>
      </c>
      <c r="E1300" s="6" t="s">
        <v>5</v>
      </c>
      <c r="F1300" s="5" t="s">
        <v>6</v>
      </c>
      <c r="G1300" s="5" t="s">
        <v>7</v>
      </c>
      <c r="H1300" s="5" t="s">
        <v>8</v>
      </c>
      <c r="J1300"/>
      <c r="K1300"/>
      <c r="L1300"/>
      <c r="M1300"/>
      <c r="N1300"/>
      <c r="O1300"/>
    </row>
    <row r="1301" spans="1:15" ht="39" customHeight="1" x14ac:dyDescent="0.25">
      <c r="A1301" s="24" t="s">
        <v>9</v>
      </c>
      <c r="B1301" s="7">
        <v>97607</v>
      </c>
      <c r="C1301" s="24" t="s">
        <v>10</v>
      </c>
      <c r="D1301" s="24" t="s">
        <v>1000</v>
      </c>
      <c r="E1301" s="8" t="s">
        <v>31</v>
      </c>
      <c r="F1301" s="9">
        <v>1</v>
      </c>
      <c r="G1301" s="10">
        <v>114.95</v>
      </c>
      <c r="H1301" s="10">
        <f>SUM(H1302:H1305)</f>
        <v>114.95</v>
      </c>
      <c r="J1301"/>
      <c r="K1301"/>
      <c r="L1301"/>
      <c r="M1301"/>
      <c r="N1301"/>
      <c r="O1301"/>
    </row>
    <row r="1302" spans="1:15" ht="25.95" customHeight="1" x14ac:dyDescent="0.25">
      <c r="A1302" s="25" t="s">
        <v>12</v>
      </c>
      <c r="B1302" s="11" t="s">
        <v>452</v>
      </c>
      <c r="C1302" s="25" t="s">
        <v>10</v>
      </c>
      <c r="D1302" s="25" t="s">
        <v>453</v>
      </c>
      <c r="E1302" s="12" t="s">
        <v>15</v>
      </c>
      <c r="F1302" s="13">
        <v>0.1801875</v>
      </c>
      <c r="G1302" s="1">
        <v>26.73</v>
      </c>
      <c r="H1302" s="1">
        <f t="shared" ref="H1302:H1305" si="134">TRUNC(F1302*G1302,2)</f>
        <v>4.8099999999999996</v>
      </c>
      <c r="J1302"/>
      <c r="K1302"/>
      <c r="L1302"/>
      <c r="M1302"/>
      <c r="N1302"/>
      <c r="O1302"/>
    </row>
    <row r="1303" spans="1:15" ht="24" customHeight="1" x14ac:dyDescent="0.25">
      <c r="A1303" s="25" t="s">
        <v>12</v>
      </c>
      <c r="B1303" s="11" t="s">
        <v>454</v>
      </c>
      <c r="C1303" s="25" t="s">
        <v>10</v>
      </c>
      <c r="D1303" s="25" t="s">
        <v>455</v>
      </c>
      <c r="E1303" s="12" t="s">
        <v>15</v>
      </c>
      <c r="F1303" s="13">
        <v>0.5766</v>
      </c>
      <c r="G1303" s="1">
        <v>43.67</v>
      </c>
      <c r="H1303" s="1">
        <f t="shared" si="134"/>
        <v>25.18</v>
      </c>
      <c r="J1303"/>
      <c r="K1303"/>
      <c r="L1303"/>
      <c r="M1303"/>
      <c r="N1303"/>
      <c r="O1303"/>
    </row>
    <row r="1304" spans="1:15" ht="25.95" customHeight="1" x14ac:dyDescent="0.25">
      <c r="A1304" s="28" t="s">
        <v>32</v>
      </c>
      <c r="B1304" s="14">
        <v>38193</v>
      </c>
      <c r="C1304" s="28" t="s">
        <v>10</v>
      </c>
      <c r="D1304" s="28" t="s">
        <v>626</v>
      </c>
      <c r="E1304" s="15" t="s">
        <v>31</v>
      </c>
      <c r="F1304" s="16">
        <v>1</v>
      </c>
      <c r="G1304" s="2">
        <v>4.17</v>
      </c>
      <c r="H1304" s="2">
        <f t="shared" si="134"/>
        <v>4.17</v>
      </c>
      <c r="J1304"/>
      <c r="K1304"/>
      <c r="L1304"/>
      <c r="M1304"/>
      <c r="N1304"/>
      <c r="O1304"/>
    </row>
    <row r="1305" spans="1:15" ht="39" customHeight="1" thickBot="1" x14ac:dyDescent="0.3">
      <c r="A1305" s="28" t="s">
        <v>32</v>
      </c>
      <c r="B1305" s="14">
        <v>38775</v>
      </c>
      <c r="C1305" s="28" t="s">
        <v>10</v>
      </c>
      <c r="D1305" s="28" t="s">
        <v>1001</v>
      </c>
      <c r="E1305" s="15" t="s">
        <v>31</v>
      </c>
      <c r="F1305" s="16">
        <v>1</v>
      </c>
      <c r="G1305" s="2">
        <v>80.790000000000006</v>
      </c>
      <c r="H1305" s="2">
        <f t="shared" si="134"/>
        <v>80.790000000000006</v>
      </c>
      <c r="J1305"/>
      <c r="K1305"/>
      <c r="L1305"/>
      <c r="M1305"/>
      <c r="N1305"/>
      <c r="O1305"/>
    </row>
    <row r="1306" spans="1:15" ht="1.05" customHeight="1" thickTop="1" x14ac:dyDescent="0.25">
      <c r="A1306" s="27"/>
      <c r="B1306" s="27"/>
      <c r="C1306" s="27"/>
      <c r="D1306" s="27"/>
      <c r="E1306" s="27"/>
      <c r="F1306" s="27"/>
      <c r="G1306" s="27"/>
      <c r="H1306" s="27"/>
      <c r="J1306"/>
      <c r="K1306"/>
      <c r="L1306"/>
      <c r="M1306"/>
      <c r="N1306"/>
      <c r="O1306"/>
    </row>
    <row r="1307" spans="1:15" s="35" customFormat="1" ht="18" customHeight="1" x14ac:dyDescent="0.25">
      <c r="A1307" s="23" t="s">
        <v>1267</v>
      </c>
      <c r="B1307" s="5" t="s">
        <v>2</v>
      </c>
      <c r="C1307" s="23" t="s">
        <v>3</v>
      </c>
      <c r="D1307" s="23" t="s">
        <v>4</v>
      </c>
      <c r="E1307" s="6" t="s">
        <v>5</v>
      </c>
      <c r="F1307" s="5" t="s">
        <v>6</v>
      </c>
      <c r="G1307" s="5" t="s">
        <v>7</v>
      </c>
      <c r="H1307" s="5" t="s">
        <v>8</v>
      </c>
      <c r="J1307"/>
      <c r="K1307"/>
      <c r="L1307"/>
      <c r="M1307"/>
      <c r="N1307"/>
      <c r="O1307"/>
    </row>
    <row r="1308" spans="1:15" ht="24" customHeight="1" x14ac:dyDescent="0.25">
      <c r="A1308" s="24" t="s">
        <v>9</v>
      </c>
      <c r="B1308" s="7" t="s">
        <v>627</v>
      </c>
      <c r="C1308" s="24" t="s">
        <v>261</v>
      </c>
      <c r="D1308" s="24" t="s">
        <v>628</v>
      </c>
      <c r="E1308" s="8" t="s">
        <v>31</v>
      </c>
      <c r="F1308" s="9">
        <v>1</v>
      </c>
      <c r="G1308" s="10">
        <f>H1308</f>
        <v>213.91</v>
      </c>
      <c r="H1308" s="10">
        <f>SUM(H1309:H1311)</f>
        <v>213.91</v>
      </c>
      <c r="J1308"/>
      <c r="K1308"/>
      <c r="L1308"/>
      <c r="M1308"/>
      <c r="N1308"/>
      <c r="O1308"/>
    </row>
    <row r="1309" spans="1:15" ht="25.95" customHeight="1" x14ac:dyDescent="0.25">
      <c r="A1309" s="25" t="s">
        <v>12</v>
      </c>
      <c r="B1309" s="11" t="s">
        <v>452</v>
      </c>
      <c r="C1309" s="25" t="s">
        <v>10</v>
      </c>
      <c r="D1309" s="25" t="s">
        <v>453</v>
      </c>
      <c r="E1309" s="12" t="s">
        <v>15</v>
      </c>
      <c r="F1309" s="13">
        <v>0.22309999999999999</v>
      </c>
      <c r="G1309" s="1">
        <v>26.73</v>
      </c>
      <c r="H1309" s="1">
        <f t="shared" ref="H1309:H1311" si="135">TRUNC(F1309*G1309,2)</f>
        <v>5.96</v>
      </c>
      <c r="J1309"/>
      <c r="K1309"/>
      <c r="L1309"/>
      <c r="M1309"/>
      <c r="N1309"/>
      <c r="O1309"/>
    </row>
    <row r="1310" spans="1:15" ht="24" customHeight="1" x14ac:dyDescent="0.25">
      <c r="A1310" s="25" t="s">
        <v>12</v>
      </c>
      <c r="B1310" s="11" t="s">
        <v>454</v>
      </c>
      <c r="C1310" s="25" t="s">
        <v>10</v>
      </c>
      <c r="D1310" s="25" t="s">
        <v>455</v>
      </c>
      <c r="E1310" s="12" t="s">
        <v>15</v>
      </c>
      <c r="F1310" s="13">
        <v>0.53549999999999998</v>
      </c>
      <c r="G1310" s="1">
        <v>43.67</v>
      </c>
      <c r="H1310" s="1">
        <f t="shared" si="135"/>
        <v>23.38</v>
      </c>
      <c r="J1310"/>
      <c r="K1310"/>
      <c r="L1310"/>
      <c r="M1310"/>
      <c r="N1310"/>
      <c r="O1310"/>
    </row>
    <row r="1311" spans="1:15" ht="24" customHeight="1" thickBot="1" x14ac:dyDescent="0.3">
      <c r="A1311" s="28" t="s">
        <v>32</v>
      </c>
      <c r="B1311" s="14" t="s">
        <v>629</v>
      </c>
      <c r="C1311" s="28" t="s">
        <v>261</v>
      </c>
      <c r="D1311" s="28" t="s">
        <v>628</v>
      </c>
      <c r="E1311" s="15" t="s">
        <v>31</v>
      </c>
      <c r="F1311" s="16">
        <v>1</v>
      </c>
      <c r="G1311" s="2">
        <v>184.57</v>
      </c>
      <c r="H1311" s="2">
        <f t="shared" si="135"/>
        <v>184.57</v>
      </c>
      <c r="J1311"/>
      <c r="K1311"/>
      <c r="L1311"/>
      <c r="M1311"/>
      <c r="N1311"/>
      <c r="O1311"/>
    </row>
    <row r="1312" spans="1:15" ht="1.05" customHeight="1" thickTop="1" x14ac:dyDescent="0.25">
      <c r="A1312" s="27"/>
      <c r="B1312" s="27"/>
      <c r="C1312" s="27"/>
      <c r="D1312" s="27"/>
      <c r="E1312" s="27"/>
      <c r="F1312" s="27"/>
      <c r="G1312" s="27"/>
      <c r="H1312" s="27"/>
      <c r="J1312"/>
      <c r="K1312"/>
      <c r="L1312"/>
      <c r="M1312"/>
      <c r="N1312"/>
      <c r="O1312"/>
    </row>
    <row r="1313" spans="1:15" s="22" customFormat="1" ht="18" customHeight="1" x14ac:dyDescent="0.25">
      <c r="A1313" s="53" t="s">
        <v>1394</v>
      </c>
      <c r="B1313" s="54" t="s">
        <v>2</v>
      </c>
      <c r="C1313" s="53" t="s">
        <v>3</v>
      </c>
      <c r="D1313" s="53" t="s">
        <v>4</v>
      </c>
      <c r="E1313" s="55" t="s">
        <v>5</v>
      </c>
      <c r="F1313" s="54" t="s">
        <v>6</v>
      </c>
      <c r="G1313" s="54" t="s">
        <v>7</v>
      </c>
      <c r="H1313" s="54" t="s">
        <v>8</v>
      </c>
      <c r="J1313"/>
      <c r="K1313"/>
      <c r="L1313"/>
      <c r="M1313"/>
      <c r="N1313"/>
      <c r="O1313"/>
    </row>
    <row r="1314" spans="1:15" s="43" customFormat="1" ht="25.95" customHeight="1" x14ac:dyDescent="0.25">
      <c r="A1314" s="56" t="s">
        <v>32</v>
      </c>
      <c r="B1314" s="57">
        <v>39391</v>
      </c>
      <c r="C1314" s="56" t="s">
        <v>10</v>
      </c>
      <c r="D1314" s="56" t="s">
        <v>1395</v>
      </c>
      <c r="E1314" s="58" t="s">
        <v>31</v>
      </c>
      <c r="F1314" s="20">
        <v>1</v>
      </c>
      <c r="G1314" s="38">
        <v>28.16</v>
      </c>
      <c r="H1314" s="38">
        <f>G1314</f>
        <v>28.16</v>
      </c>
      <c r="J1314"/>
      <c r="K1314"/>
      <c r="L1314"/>
      <c r="M1314"/>
      <c r="N1314"/>
      <c r="O1314"/>
    </row>
    <row r="1315" spans="1:15" s="35" customFormat="1" ht="24" customHeight="1" x14ac:dyDescent="0.25">
      <c r="A1315" s="30" t="s">
        <v>1268</v>
      </c>
      <c r="B1315" s="30"/>
      <c r="C1315" s="30"/>
      <c r="D1315" s="30" t="s">
        <v>630</v>
      </c>
      <c r="E1315" s="30"/>
      <c r="F1315" s="3"/>
      <c r="G1315" s="30"/>
      <c r="H1315" s="4"/>
      <c r="J1315"/>
      <c r="K1315"/>
      <c r="L1315"/>
      <c r="M1315"/>
      <c r="N1315"/>
      <c r="O1315"/>
    </row>
    <row r="1316" spans="1:15" s="35" customFormat="1" ht="18" customHeight="1" x14ac:dyDescent="0.25">
      <c r="A1316" s="23" t="s">
        <v>1269</v>
      </c>
      <c r="B1316" s="5" t="s">
        <v>2</v>
      </c>
      <c r="C1316" s="23" t="s">
        <v>3</v>
      </c>
      <c r="D1316" s="23" t="s">
        <v>4</v>
      </c>
      <c r="E1316" s="6" t="s">
        <v>5</v>
      </c>
      <c r="F1316" s="5" t="s">
        <v>6</v>
      </c>
      <c r="G1316" s="5" t="s">
        <v>7</v>
      </c>
      <c r="H1316" s="5" t="s">
        <v>8</v>
      </c>
      <c r="J1316"/>
      <c r="K1316"/>
      <c r="L1316"/>
      <c r="M1316"/>
      <c r="N1316"/>
      <c r="O1316"/>
    </row>
    <row r="1317" spans="1:15" ht="52.05" customHeight="1" x14ac:dyDescent="0.25">
      <c r="A1317" s="24" t="s">
        <v>9</v>
      </c>
      <c r="B1317" s="7" t="s">
        <v>631</v>
      </c>
      <c r="C1317" s="24" t="s">
        <v>10</v>
      </c>
      <c r="D1317" s="24" t="s">
        <v>632</v>
      </c>
      <c r="E1317" s="8" t="s">
        <v>31</v>
      </c>
      <c r="F1317" s="9">
        <v>1</v>
      </c>
      <c r="G1317" s="10">
        <v>316.52</v>
      </c>
      <c r="H1317" s="10">
        <f>SUM(H1318:H1321)</f>
        <v>316.52</v>
      </c>
      <c r="J1317"/>
      <c r="K1317"/>
      <c r="L1317"/>
      <c r="M1317"/>
      <c r="N1317"/>
      <c r="O1317"/>
    </row>
    <row r="1318" spans="1:15" ht="52.05" customHeight="1" x14ac:dyDescent="0.25">
      <c r="A1318" s="25" t="s">
        <v>12</v>
      </c>
      <c r="B1318" s="11" t="s">
        <v>450</v>
      </c>
      <c r="C1318" s="25" t="s">
        <v>10</v>
      </c>
      <c r="D1318" s="25" t="s">
        <v>451</v>
      </c>
      <c r="E1318" s="12" t="s">
        <v>30</v>
      </c>
      <c r="F1318" s="13">
        <v>2.9100000000000001E-2</v>
      </c>
      <c r="G1318" s="1">
        <v>750.17</v>
      </c>
      <c r="H1318" s="1">
        <f t="shared" ref="H1318:H1321" si="136">TRUNC(F1318*G1318,2)</f>
        <v>21.82</v>
      </c>
      <c r="J1318"/>
      <c r="K1318"/>
      <c r="L1318"/>
      <c r="M1318"/>
      <c r="N1318"/>
      <c r="O1318"/>
    </row>
    <row r="1319" spans="1:15" ht="25.95" customHeight="1" x14ac:dyDescent="0.25">
      <c r="A1319" s="25" t="s">
        <v>12</v>
      </c>
      <c r="B1319" s="11" t="s">
        <v>452</v>
      </c>
      <c r="C1319" s="25" t="s">
        <v>10</v>
      </c>
      <c r="D1319" s="25" t="s">
        <v>453</v>
      </c>
      <c r="E1319" s="12" t="s">
        <v>15</v>
      </c>
      <c r="F1319" s="13">
        <v>1.0429999999999999</v>
      </c>
      <c r="G1319" s="1">
        <v>26.73</v>
      </c>
      <c r="H1319" s="1">
        <f t="shared" si="136"/>
        <v>27.87</v>
      </c>
      <c r="J1319"/>
      <c r="K1319"/>
      <c r="L1319"/>
      <c r="M1319"/>
      <c r="N1319"/>
      <c r="O1319"/>
    </row>
    <row r="1320" spans="1:15" ht="24" customHeight="1" x14ac:dyDescent="0.25">
      <c r="A1320" s="25" t="s">
        <v>12</v>
      </c>
      <c r="B1320" s="11" t="s">
        <v>454</v>
      </c>
      <c r="C1320" s="25" t="s">
        <v>10</v>
      </c>
      <c r="D1320" s="25" t="s">
        <v>455</v>
      </c>
      <c r="E1320" s="12" t="s">
        <v>15</v>
      </c>
      <c r="F1320" s="13">
        <v>1.0429999999999999</v>
      </c>
      <c r="G1320" s="1">
        <v>43.67</v>
      </c>
      <c r="H1320" s="1">
        <f t="shared" si="136"/>
        <v>45.54</v>
      </c>
      <c r="J1320"/>
      <c r="K1320"/>
      <c r="L1320"/>
      <c r="M1320"/>
      <c r="N1320"/>
      <c r="O1320"/>
    </row>
    <row r="1321" spans="1:15" ht="39" customHeight="1" thickBot="1" x14ac:dyDescent="0.3">
      <c r="A1321" s="28" t="s">
        <v>32</v>
      </c>
      <c r="B1321" s="14">
        <v>11253</v>
      </c>
      <c r="C1321" s="28" t="s">
        <v>10</v>
      </c>
      <c r="D1321" s="28" t="s">
        <v>633</v>
      </c>
      <c r="E1321" s="15" t="s">
        <v>31</v>
      </c>
      <c r="F1321" s="16">
        <v>1</v>
      </c>
      <c r="G1321" s="2">
        <v>221.29</v>
      </c>
      <c r="H1321" s="2">
        <f t="shared" si="136"/>
        <v>221.29</v>
      </c>
      <c r="J1321"/>
      <c r="K1321"/>
      <c r="L1321"/>
      <c r="M1321"/>
      <c r="N1321"/>
      <c r="O1321"/>
    </row>
    <row r="1322" spans="1:15" ht="1.05" customHeight="1" thickTop="1" x14ac:dyDescent="0.25">
      <c r="A1322" s="27"/>
      <c r="B1322" s="27"/>
      <c r="C1322" s="27"/>
      <c r="D1322" s="27"/>
      <c r="E1322" s="27"/>
      <c r="F1322" s="27"/>
      <c r="G1322" s="27"/>
      <c r="H1322" s="27"/>
      <c r="J1322"/>
      <c r="K1322"/>
      <c r="L1322"/>
      <c r="M1322"/>
      <c r="N1322"/>
      <c r="O1322"/>
    </row>
    <row r="1323" spans="1:15" s="35" customFormat="1" ht="18" customHeight="1" x14ac:dyDescent="0.25">
      <c r="A1323" s="23" t="s">
        <v>1270</v>
      </c>
      <c r="B1323" s="5" t="s">
        <v>2</v>
      </c>
      <c r="C1323" s="23" t="s">
        <v>3</v>
      </c>
      <c r="D1323" s="23" t="s">
        <v>4</v>
      </c>
      <c r="E1323" s="6" t="s">
        <v>5</v>
      </c>
      <c r="F1323" s="5" t="s">
        <v>6</v>
      </c>
      <c r="G1323" s="5" t="s">
        <v>7</v>
      </c>
      <c r="H1323" s="5" t="s">
        <v>8</v>
      </c>
      <c r="J1323"/>
      <c r="K1323"/>
      <c r="L1323"/>
      <c r="M1323"/>
      <c r="N1323"/>
      <c r="O1323"/>
    </row>
    <row r="1324" spans="1:15" ht="39" customHeight="1" x14ac:dyDescent="0.25">
      <c r="A1324" s="24" t="s">
        <v>9</v>
      </c>
      <c r="B1324" s="7" t="s">
        <v>634</v>
      </c>
      <c r="C1324" s="24" t="s">
        <v>10</v>
      </c>
      <c r="D1324" s="24" t="s">
        <v>635</v>
      </c>
      <c r="E1324" s="8" t="s">
        <v>19</v>
      </c>
      <c r="F1324" s="9">
        <v>1</v>
      </c>
      <c r="G1324" s="10">
        <v>23.98</v>
      </c>
      <c r="H1324" s="10">
        <f>SUM(H1325:H1327)</f>
        <v>23.98</v>
      </c>
      <c r="J1324"/>
      <c r="K1324"/>
      <c r="L1324"/>
      <c r="M1324"/>
      <c r="N1324"/>
      <c r="O1324"/>
    </row>
    <row r="1325" spans="1:15" ht="25.95" customHeight="1" x14ac:dyDescent="0.25">
      <c r="A1325" s="25" t="s">
        <v>12</v>
      </c>
      <c r="B1325" s="11" t="s">
        <v>452</v>
      </c>
      <c r="C1325" s="25" t="s">
        <v>10</v>
      </c>
      <c r="D1325" s="25" t="s">
        <v>453</v>
      </c>
      <c r="E1325" s="12" t="s">
        <v>15</v>
      </c>
      <c r="F1325" s="13">
        <v>5.4999999999999997E-3</v>
      </c>
      <c r="G1325" s="1">
        <v>26.73</v>
      </c>
      <c r="H1325" s="1">
        <f t="shared" ref="H1325:H1327" si="137">TRUNC(F1325*G1325,2)</f>
        <v>0.14000000000000001</v>
      </c>
      <c r="J1325"/>
      <c r="K1325"/>
      <c r="L1325"/>
      <c r="M1325"/>
      <c r="N1325"/>
      <c r="O1325"/>
    </row>
    <row r="1326" spans="1:15" ht="24" customHeight="1" x14ac:dyDescent="0.25">
      <c r="A1326" s="25" t="s">
        <v>12</v>
      </c>
      <c r="B1326" s="11" t="s">
        <v>454</v>
      </c>
      <c r="C1326" s="25" t="s">
        <v>10</v>
      </c>
      <c r="D1326" s="25" t="s">
        <v>455</v>
      </c>
      <c r="E1326" s="12" t="s">
        <v>15</v>
      </c>
      <c r="F1326" s="13">
        <v>5.4999999999999997E-3</v>
      </c>
      <c r="G1326" s="1">
        <v>43.67</v>
      </c>
      <c r="H1326" s="1">
        <f t="shared" si="137"/>
        <v>0.24</v>
      </c>
      <c r="J1326"/>
      <c r="K1326"/>
      <c r="L1326"/>
      <c r="M1326"/>
      <c r="N1326"/>
      <c r="O1326"/>
    </row>
    <row r="1327" spans="1:15" ht="24" customHeight="1" thickBot="1" x14ac:dyDescent="0.3">
      <c r="A1327" s="28" t="s">
        <v>32</v>
      </c>
      <c r="B1327" s="14">
        <v>43832</v>
      </c>
      <c r="C1327" s="28" t="s">
        <v>10</v>
      </c>
      <c r="D1327" s="28" t="s">
        <v>636</v>
      </c>
      <c r="E1327" s="15" t="s">
        <v>19</v>
      </c>
      <c r="F1327" s="16">
        <v>1.05</v>
      </c>
      <c r="G1327" s="2">
        <v>22.48</v>
      </c>
      <c r="H1327" s="2">
        <f t="shared" si="137"/>
        <v>23.6</v>
      </c>
      <c r="J1327"/>
      <c r="K1327"/>
      <c r="L1327"/>
      <c r="M1327"/>
      <c r="N1327"/>
      <c r="O1327"/>
    </row>
    <row r="1328" spans="1:15" ht="1.05" customHeight="1" thickTop="1" x14ac:dyDescent="0.25">
      <c r="A1328" s="27"/>
      <c r="B1328" s="27"/>
      <c r="C1328" s="27"/>
      <c r="D1328" s="27"/>
      <c r="E1328" s="27"/>
      <c r="F1328" s="27"/>
      <c r="G1328" s="27"/>
      <c r="H1328" s="27"/>
      <c r="J1328"/>
      <c r="K1328"/>
      <c r="L1328"/>
      <c r="M1328"/>
      <c r="N1328"/>
      <c r="O1328"/>
    </row>
    <row r="1329" spans="1:15" s="35" customFormat="1" ht="18" customHeight="1" x14ac:dyDescent="0.25">
      <c r="A1329" s="23" t="s">
        <v>1271</v>
      </c>
      <c r="B1329" s="5" t="s">
        <v>2</v>
      </c>
      <c r="C1329" s="23" t="s">
        <v>3</v>
      </c>
      <c r="D1329" s="23" t="s">
        <v>4</v>
      </c>
      <c r="E1329" s="6" t="s">
        <v>5</v>
      </c>
      <c r="F1329" s="5" t="s">
        <v>6</v>
      </c>
      <c r="G1329" s="5" t="s">
        <v>7</v>
      </c>
      <c r="H1329" s="5" t="s">
        <v>8</v>
      </c>
      <c r="J1329"/>
      <c r="K1329"/>
      <c r="L1329"/>
      <c r="M1329"/>
      <c r="N1329"/>
      <c r="O1329"/>
    </row>
    <row r="1330" spans="1:15" ht="25.95" customHeight="1" x14ac:dyDescent="0.25">
      <c r="A1330" s="24" t="s">
        <v>9</v>
      </c>
      <c r="B1330" s="7" t="s">
        <v>637</v>
      </c>
      <c r="C1330" s="24" t="s">
        <v>10</v>
      </c>
      <c r="D1330" s="24" t="s">
        <v>638</v>
      </c>
      <c r="E1330" s="8" t="s">
        <v>31</v>
      </c>
      <c r="F1330" s="9">
        <v>1</v>
      </c>
      <c r="G1330" s="10">
        <v>37.28</v>
      </c>
      <c r="H1330" s="10">
        <f>SUM(H1331:H1333)</f>
        <v>37.28</v>
      </c>
      <c r="J1330"/>
      <c r="K1330"/>
      <c r="L1330"/>
      <c r="M1330"/>
      <c r="N1330"/>
      <c r="O1330"/>
    </row>
    <row r="1331" spans="1:15" ht="25.95" customHeight="1" x14ac:dyDescent="0.25">
      <c r="A1331" s="25" t="s">
        <v>12</v>
      </c>
      <c r="B1331" s="11" t="s">
        <v>452</v>
      </c>
      <c r="C1331" s="25" t="s">
        <v>10</v>
      </c>
      <c r="D1331" s="25" t="s">
        <v>453</v>
      </c>
      <c r="E1331" s="12" t="s">
        <v>15</v>
      </c>
      <c r="F1331" s="13">
        <v>0.20619999999999999</v>
      </c>
      <c r="G1331" s="1">
        <v>26.73</v>
      </c>
      <c r="H1331" s="1">
        <f t="shared" ref="H1331:H1333" si="138">TRUNC(F1331*G1331,2)</f>
        <v>5.51</v>
      </c>
      <c r="J1331"/>
      <c r="K1331"/>
      <c r="L1331"/>
      <c r="M1331"/>
      <c r="N1331"/>
      <c r="O1331"/>
    </row>
    <row r="1332" spans="1:15" ht="24" customHeight="1" x14ac:dyDescent="0.25">
      <c r="A1332" s="25" t="s">
        <v>12</v>
      </c>
      <c r="B1332" s="11" t="s">
        <v>454</v>
      </c>
      <c r="C1332" s="25" t="s">
        <v>10</v>
      </c>
      <c r="D1332" s="25" t="s">
        <v>455</v>
      </c>
      <c r="E1332" s="12" t="s">
        <v>15</v>
      </c>
      <c r="F1332" s="13">
        <v>0.20619999999999999</v>
      </c>
      <c r="G1332" s="1">
        <v>43.67</v>
      </c>
      <c r="H1332" s="1">
        <f t="shared" si="138"/>
        <v>9</v>
      </c>
      <c r="J1332"/>
      <c r="K1332"/>
      <c r="L1332"/>
      <c r="M1332"/>
      <c r="N1332"/>
      <c r="O1332"/>
    </row>
    <row r="1333" spans="1:15" ht="25.95" customHeight="1" thickBot="1" x14ac:dyDescent="0.3">
      <c r="A1333" s="28" t="s">
        <v>32</v>
      </c>
      <c r="B1333" s="14">
        <v>38082</v>
      </c>
      <c r="C1333" s="28" t="s">
        <v>10</v>
      </c>
      <c r="D1333" s="28" t="s">
        <v>639</v>
      </c>
      <c r="E1333" s="15" t="s">
        <v>31</v>
      </c>
      <c r="F1333" s="16">
        <v>1</v>
      </c>
      <c r="G1333" s="2">
        <v>22.77</v>
      </c>
      <c r="H1333" s="2">
        <f t="shared" si="138"/>
        <v>22.77</v>
      </c>
      <c r="J1333"/>
      <c r="K1333"/>
      <c r="L1333"/>
      <c r="M1333"/>
      <c r="N1333"/>
      <c r="O1333"/>
    </row>
    <row r="1334" spans="1:15" ht="1.05" customHeight="1" thickTop="1" x14ac:dyDescent="0.25">
      <c r="A1334" s="27"/>
      <c r="B1334" s="27"/>
      <c r="C1334" s="27"/>
      <c r="D1334" s="27"/>
      <c r="E1334" s="27"/>
      <c r="F1334" s="27"/>
      <c r="G1334" s="27"/>
      <c r="H1334" s="27"/>
      <c r="J1334"/>
      <c r="K1334"/>
      <c r="L1334"/>
      <c r="M1334"/>
      <c r="N1334"/>
      <c r="O1334"/>
    </row>
    <row r="1335" spans="1:15" ht="18" customHeight="1" x14ac:dyDescent="0.25">
      <c r="A1335" s="23" t="s">
        <v>1272</v>
      </c>
      <c r="B1335" s="5" t="s">
        <v>2</v>
      </c>
      <c r="C1335" s="23" t="s">
        <v>3</v>
      </c>
      <c r="D1335" s="23" t="s">
        <v>4</v>
      </c>
      <c r="E1335" s="6" t="s">
        <v>5</v>
      </c>
      <c r="F1335" s="5" t="s">
        <v>6</v>
      </c>
      <c r="G1335" s="5" t="s">
        <v>7</v>
      </c>
      <c r="H1335" s="5" t="s">
        <v>8</v>
      </c>
      <c r="J1335"/>
      <c r="K1335"/>
      <c r="L1335"/>
      <c r="M1335"/>
      <c r="N1335"/>
      <c r="O1335"/>
    </row>
    <row r="1336" spans="1:15" ht="25.95" customHeight="1" x14ac:dyDescent="0.25">
      <c r="A1336" s="24" t="s">
        <v>9</v>
      </c>
      <c r="B1336" s="7" t="s">
        <v>640</v>
      </c>
      <c r="C1336" s="24" t="s">
        <v>10</v>
      </c>
      <c r="D1336" s="24" t="s">
        <v>641</v>
      </c>
      <c r="E1336" s="8" t="s">
        <v>31</v>
      </c>
      <c r="F1336" s="9">
        <v>1</v>
      </c>
      <c r="G1336" s="10">
        <v>54.69</v>
      </c>
      <c r="H1336" s="10">
        <f>SUM(H1337:H1339)</f>
        <v>54.69</v>
      </c>
      <c r="J1336"/>
      <c r="K1336"/>
      <c r="L1336"/>
      <c r="M1336"/>
      <c r="N1336"/>
      <c r="O1336"/>
    </row>
    <row r="1337" spans="1:15" ht="25.95" customHeight="1" x14ac:dyDescent="0.25">
      <c r="A1337" s="25" t="s">
        <v>12</v>
      </c>
      <c r="B1337" s="11" t="s">
        <v>452</v>
      </c>
      <c r="C1337" s="25" t="s">
        <v>10</v>
      </c>
      <c r="D1337" s="25" t="s">
        <v>453</v>
      </c>
      <c r="E1337" s="12" t="s">
        <v>15</v>
      </c>
      <c r="F1337" s="13">
        <v>0.20619999999999999</v>
      </c>
      <c r="G1337" s="1">
        <v>26.73</v>
      </c>
      <c r="H1337" s="1">
        <f t="shared" ref="H1337:H1339" si="139">TRUNC(F1337*G1337,2)</f>
        <v>5.51</v>
      </c>
      <c r="J1337"/>
      <c r="K1337"/>
      <c r="L1337"/>
      <c r="M1337"/>
      <c r="N1337"/>
      <c r="O1337"/>
    </row>
    <row r="1338" spans="1:15" ht="24" customHeight="1" x14ac:dyDescent="0.25">
      <c r="A1338" s="25" t="s">
        <v>12</v>
      </c>
      <c r="B1338" s="11" t="s">
        <v>454</v>
      </c>
      <c r="C1338" s="25" t="s">
        <v>10</v>
      </c>
      <c r="D1338" s="25" t="s">
        <v>455</v>
      </c>
      <c r="E1338" s="12" t="s">
        <v>15</v>
      </c>
      <c r="F1338" s="13">
        <v>0.20619999999999999</v>
      </c>
      <c r="G1338" s="1">
        <v>43.67</v>
      </c>
      <c r="H1338" s="1">
        <f t="shared" si="139"/>
        <v>9</v>
      </c>
      <c r="J1338"/>
      <c r="K1338"/>
      <c r="L1338"/>
      <c r="M1338"/>
      <c r="N1338"/>
      <c r="O1338"/>
    </row>
    <row r="1339" spans="1:15" ht="25.95" customHeight="1" thickBot="1" x14ac:dyDescent="0.3">
      <c r="A1339" s="28" t="s">
        <v>32</v>
      </c>
      <c r="B1339" s="14">
        <v>38083</v>
      </c>
      <c r="C1339" s="28" t="s">
        <v>10</v>
      </c>
      <c r="D1339" s="28" t="s">
        <v>642</v>
      </c>
      <c r="E1339" s="15" t="s">
        <v>31</v>
      </c>
      <c r="F1339" s="16">
        <v>1</v>
      </c>
      <c r="G1339" s="2">
        <v>40.18</v>
      </c>
      <c r="H1339" s="2">
        <f t="shared" si="139"/>
        <v>40.18</v>
      </c>
      <c r="J1339"/>
      <c r="K1339"/>
      <c r="L1339"/>
      <c r="M1339"/>
      <c r="N1339"/>
      <c r="O1339"/>
    </row>
    <row r="1340" spans="1:15" ht="1.05" customHeight="1" thickTop="1" x14ac:dyDescent="0.25">
      <c r="A1340" s="27"/>
      <c r="B1340" s="27"/>
      <c r="C1340" s="27"/>
      <c r="D1340" s="27"/>
      <c r="E1340" s="27"/>
      <c r="F1340" s="27"/>
      <c r="G1340" s="27"/>
      <c r="H1340" s="27"/>
      <c r="J1340"/>
      <c r="K1340"/>
      <c r="L1340"/>
      <c r="M1340"/>
      <c r="N1340"/>
      <c r="O1340"/>
    </row>
    <row r="1341" spans="1:15" ht="18" customHeight="1" x14ac:dyDescent="0.25">
      <c r="A1341" s="23" t="s">
        <v>1273</v>
      </c>
      <c r="B1341" s="5" t="s">
        <v>2</v>
      </c>
      <c r="C1341" s="23" t="s">
        <v>3</v>
      </c>
      <c r="D1341" s="23" t="s">
        <v>4</v>
      </c>
      <c r="E1341" s="6" t="s">
        <v>5</v>
      </c>
      <c r="F1341" s="5" t="s">
        <v>6</v>
      </c>
      <c r="G1341" s="5" t="s">
        <v>7</v>
      </c>
      <c r="H1341" s="5" t="s">
        <v>8</v>
      </c>
      <c r="J1341"/>
      <c r="K1341"/>
      <c r="L1341"/>
      <c r="M1341"/>
      <c r="N1341"/>
      <c r="O1341"/>
    </row>
    <row r="1342" spans="1:15" ht="25.95" customHeight="1" x14ac:dyDescent="0.25">
      <c r="A1342" s="24" t="s">
        <v>9</v>
      </c>
      <c r="B1342" s="7" t="s">
        <v>643</v>
      </c>
      <c r="C1342" s="24" t="s">
        <v>10</v>
      </c>
      <c r="D1342" s="24" t="s">
        <v>644</v>
      </c>
      <c r="E1342" s="8" t="s">
        <v>31</v>
      </c>
      <c r="F1342" s="9">
        <v>1</v>
      </c>
      <c r="G1342" s="10">
        <v>3972.97</v>
      </c>
      <c r="H1342" s="10">
        <f>SUM(H1343:H1345)</f>
        <v>3972.9700000000003</v>
      </c>
      <c r="J1342"/>
      <c r="K1342"/>
      <c r="L1342"/>
      <c r="M1342"/>
      <c r="N1342"/>
      <c r="O1342"/>
    </row>
    <row r="1343" spans="1:15" ht="25.95" customHeight="1" x14ac:dyDescent="0.25">
      <c r="A1343" s="25" t="s">
        <v>12</v>
      </c>
      <c r="B1343" s="11" t="s">
        <v>452</v>
      </c>
      <c r="C1343" s="25" t="s">
        <v>10</v>
      </c>
      <c r="D1343" s="25" t="s">
        <v>453</v>
      </c>
      <c r="E1343" s="12" t="s">
        <v>15</v>
      </c>
      <c r="F1343" s="13">
        <v>12.323600000000001</v>
      </c>
      <c r="G1343" s="1">
        <v>26.73</v>
      </c>
      <c r="H1343" s="1">
        <f t="shared" ref="H1343:H1345" si="140">TRUNC(F1343*G1343,2)</f>
        <v>329.4</v>
      </c>
      <c r="J1343"/>
      <c r="K1343"/>
      <c r="L1343"/>
      <c r="M1343"/>
      <c r="N1343"/>
      <c r="O1343"/>
    </row>
    <row r="1344" spans="1:15" ht="24" customHeight="1" x14ac:dyDescent="0.25">
      <c r="A1344" s="25" t="s">
        <v>12</v>
      </c>
      <c r="B1344" s="11" t="s">
        <v>454</v>
      </c>
      <c r="C1344" s="25" t="s">
        <v>10</v>
      </c>
      <c r="D1344" s="25" t="s">
        <v>455</v>
      </c>
      <c r="E1344" s="12" t="s">
        <v>15</v>
      </c>
      <c r="F1344" s="13">
        <v>12.323600000000001</v>
      </c>
      <c r="G1344" s="1">
        <v>43.67</v>
      </c>
      <c r="H1344" s="1">
        <f t="shared" si="140"/>
        <v>538.16999999999996</v>
      </c>
      <c r="J1344"/>
      <c r="K1344"/>
      <c r="L1344"/>
      <c r="M1344"/>
      <c r="N1344"/>
      <c r="O1344"/>
    </row>
    <row r="1345" spans="1:15" ht="25.95" customHeight="1" thickBot="1" x14ac:dyDescent="0.3">
      <c r="A1345" s="28" t="s">
        <v>32</v>
      </c>
      <c r="B1345" s="14">
        <v>39597</v>
      </c>
      <c r="C1345" s="28" t="s">
        <v>10</v>
      </c>
      <c r="D1345" s="28" t="s">
        <v>645</v>
      </c>
      <c r="E1345" s="15" t="s">
        <v>31</v>
      </c>
      <c r="F1345" s="16">
        <v>1</v>
      </c>
      <c r="G1345" s="2">
        <v>3105.4</v>
      </c>
      <c r="H1345" s="2">
        <f t="shared" si="140"/>
        <v>3105.4</v>
      </c>
      <c r="J1345"/>
      <c r="K1345"/>
      <c r="L1345"/>
      <c r="M1345"/>
      <c r="N1345"/>
      <c r="O1345"/>
    </row>
    <row r="1346" spans="1:15" ht="1.05" customHeight="1" thickTop="1" x14ac:dyDescent="0.25">
      <c r="A1346" s="27"/>
      <c r="B1346" s="27"/>
      <c r="C1346" s="27"/>
      <c r="D1346" s="27"/>
      <c r="E1346" s="27"/>
      <c r="F1346" s="27"/>
      <c r="G1346" s="27"/>
      <c r="H1346" s="27"/>
      <c r="J1346"/>
      <c r="K1346"/>
      <c r="L1346"/>
      <c r="M1346"/>
      <c r="N1346"/>
      <c r="O1346"/>
    </row>
    <row r="1347" spans="1:15" ht="18" customHeight="1" x14ac:dyDescent="0.25">
      <c r="A1347" s="23" t="s">
        <v>1274</v>
      </c>
      <c r="B1347" s="5" t="s">
        <v>2</v>
      </c>
      <c r="C1347" s="23" t="s">
        <v>3</v>
      </c>
      <c r="D1347" s="23" t="s">
        <v>4</v>
      </c>
      <c r="E1347" s="6" t="s">
        <v>5</v>
      </c>
      <c r="F1347" s="5" t="s">
        <v>6</v>
      </c>
      <c r="G1347" s="5" t="s">
        <v>7</v>
      </c>
      <c r="H1347" s="5" t="s">
        <v>8</v>
      </c>
      <c r="J1347"/>
      <c r="K1347"/>
      <c r="L1347"/>
      <c r="M1347"/>
      <c r="N1347"/>
      <c r="O1347"/>
    </row>
    <row r="1348" spans="1:15" ht="25.95" customHeight="1" x14ac:dyDescent="0.25">
      <c r="A1348" s="24" t="s">
        <v>9</v>
      </c>
      <c r="B1348" s="7" t="s">
        <v>646</v>
      </c>
      <c r="C1348" s="24" t="s">
        <v>10</v>
      </c>
      <c r="D1348" s="24" t="s">
        <v>647</v>
      </c>
      <c r="E1348" s="8" t="s">
        <v>31</v>
      </c>
      <c r="F1348" s="9">
        <v>1</v>
      </c>
      <c r="G1348" s="10">
        <v>2749.56</v>
      </c>
      <c r="H1348" s="10">
        <f>SUM(H1349:H1351)</f>
        <v>2749.56</v>
      </c>
      <c r="J1348"/>
      <c r="K1348"/>
      <c r="L1348"/>
      <c r="M1348"/>
      <c r="N1348"/>
      <c r="O1348"/>
    </row>
    <row r="1349" spans="1:15" ht="25.95" customHeight="1" x14ac:dyDescent="0.25">
      <c r="A1349" s="25" t="s">
        <v>12</v>
      </c>
      <c r="B1349" s="11" t="s">
        <v>452</v>
      </c>
      <c r="C1349" s="25" t="s">
        <v>10</v>
      </c>
      <c r="D1349" s="25" t="s">
        <v>453</v>
      </c>
      <c r="E1349" s="12" t="s">
        <v>15</v>
      </c>
      <c r="F1349" s="13">
        <v>1.0259</v>
      </c>
      <c r="G1349" s="1">
        <v>26.73</v>
      </c>
      <c r="H1349" s="1">
        <f t="shared" ref="H1349:H1351" si="141">TRUNC(F1349*G1349,2)</f>
        <v>27.42</v>
      </c>
      <c r="J1349"/>
      <c r="K1349"/>
      <c r="L1349"/>
      <c r="M1349"/>
      <c r="N1349"/>
      <c r="O1349"/>
    </row>
    <row r="1350" spans="1:15" ht="24" customHeight="1" x14ac:dyDescent="0.25">
      <c r="A1350" s="25" t="s">
        <v>12</v>
      </c>
      <c r="B1350" s="11" t="s">
        <v>454</v>
      </c>
      <c r="C1350" s="25" t="s">
        <v>10</v>
      </c>
      <c r="D1350" s="25" t="s">
        <v>455</v>
      </c>
      <c r="E1350" s="12" t="s">
        <v>15</v>
      </c>
      <c r="F1350" s="13">
        <v>1.0259</v>
      </c>
      <c r="G1350" s="1">
        <v>43.67</v>
      </c>
      <c r="H1350" s="1">
        <f t="shared" si="141"/>
        <v>44.8</v>
      </c>
      <c r="J1350"/>
      <c r="K1350"/>
      <c r="L1350"/>
      <c r="M1350"/>
      <c r="N1350"/>
      <c r="O1350"/>
    </row>
    <row r="1351" spans="1:15" ht="25.95" customHeight="1" thickBot="1" x14ac:dyDescent="0.3">
      <c r="A1351" s="28" t="s">
        <v>32</v>
      </c>
      <c r="B1351" s="14">
        <v>43836</v>
      </c>
      <c r="C1351" s="28" t="s">
        <v>10</v>
      </c>
      <c r="D1351" s="28" t="s">
        <v>648</v>
      </c>
      <c r="E1351" s="15" t="s">
        <v>31</v>
      </c>
      <c r="F1351" s="16">
        <v>1</v>
      </c>
      <c r="G1351" s="2">
        <v>2677.34</v>
      </c>
      <c r="H1351" s="2">
        <f t="shared" si="141"/>
        <v>2677.34</v>
      </c>
      <c r="J1351"/>
      <c r="K1351"/>
      <c r="L1351"/>
      <c r="M1351"/>
      <c r="N1351"/>
      <c r="O1351"/>
    </row>
    <row r="1352" spans="1:15" ht="1.05" customHeight="1" thickTop="1" x14ac:dyDescent="0.25">
      <c r="A1352" s="27"/>
      <c r="B1352" s="27"/>
      <c r="C1352" s="27"/>
      <c r="D1352" s="27"/>
      <c r="E1352" s="27"/>
      <c r="F1352" s="27"/>
      <c r="G1352" s="27"/>
      <c r="H1352" s="27"/>
      <c r="J1352"/>
      <c r="K1352"/>
      <c r="L1352"/>
      <c r="M1352"/>
      <c r="N1352"/>
      <c r="O1352"/>
    </row>
    <row r="1353" spans="1:15" s="35" customFormat="1" ht="18" customHeight="1" x14ac:dyDescent="0.25">
      <c r="A1353" s="23" t="s">
        <v>1275</v>
      </c>
      <c r="B1353" s="5" t="s">
        <v>2</v>
      </c>
      <c r="C1353" s="23" t="s">
        <v>3</v>
      </c>
      <c r="D1353" s="23" t="s">
        <v>4</v>
      </c>
      <c r="E1353" s="6" t="s">
        <v>5</v>
      </c>
      <c r="F1353" s="5" t="s">
        <v>6</v>
      </c>
      <c r="G1353" s="5" t="s">
        <v>7</v>
      </c>
      <c r="H1353" s="5" t="s">
        <v>8</v>
      </c>
      <c r="J1353"/>
      <c r="K1353"/>
      <c r="L1353"/>
      <c r="M1353"/>
      <c r="N1353"/>
      <c r="O1353"/>
    </row>
    <row r="1354" spans="1:15" ht="25.95" customHeight="1" x14ac:dyDescent="0.25">
      <c r="A1354" s="24" t="s">
        <v>9</v>
      </c>
      <c r="B1354" s="7" t="s">
        <v>649</v>
      </c>
      <c r="C1354" s="24" t="s">
        <v>261</v>
      </c>
      <c r="D1354" s="24" t="s">
        <v>650</v>
      </c>
      <c r="E1354" s="8" t="s">
        <v>31</v>
      </c>
      <c r="F1354" s="9">
        <v>1</v>
      </c>
      <c r="G1354" s="10">
        <f>H1354</f>
        <v>5781.8399999999992</v>
      </c>
      <c r="H1354" s="10">
        <f>SUM(H1355:H1357)</f>
        <v>5781.8399999999992</v>
      </c>
      <c r="J1354"/>
      <c r="K1354"/>
      <c r="L1354"/>
      <c r="M1354"/>
      <c r="N1354"/>
      <c r="O1354"/>
    </row>
    <row r="1355" spans="1:15" ht="24" customHeight="1" x14ac:dyDescent="0.25">
      <c r="A1355" s="25" t="s">
        <v>12</v>
      </c>
      <c r="B1355" s="11" t="s">
        <v>454</v>
      </c>
      <c r="C1355" s="25" t="s">
        <v>10</v>
      </c>
      <c r="D1355" s="25" t="s">
        <v>455</v>
      </c>
      <c r="E1355" s="12" t="s">
        <v>15</v>
      </c>
      <c r="F1355" s="13">
        <v>0.5</v>
      </c>
      <c r="G1355" s="1">
        <v>43.67</v>
      </c>
      <c r="H1355" s="1">
        <f t="shared" ref="H1355:H1357" si="142">TRUNC(F1355*G1355,2)</f>
        <v>21.83</v>
      </c>
      <c r="J1355"/>
      <c r="K1355"/>
      <c r="L1355"/>
      <c r="M1355"/>
      <c r="N1355"/>
      <c r="O1355"/>
    </row>
    <row r="1356" spans="1:15" ht="25.95" customHeight="1" x14ac:dyDescent="0.25">
      <c r="A1356" s="25" t="s">
        <v>12</v>
      </c>
      <c r="B1356" s="11" t="s">
        <v>452</v>
      </c>
      <c r="C1356" s="25" t="s">
        <v>10</v>
      </c>
      <c r="D1356" s="25" t="s">
        <v>453</v>
      </c>
      <c r="E1356" s="12" t="s">
        <v>15</v>
      </c>
      <c r="F1356" s="13">
        <v>0.5</v>
      </c>
      <c r="G1356" s="1">
        <v>26.73</v>
      </c>
      <c r="H1356" s="1">
        <f t="shared" si="142"/>
        <v>13.36</v>
      </c>
      <c r="J1356"/>
      <c r="K1356"/>
      <c r="L1356"/>
      <c r="M1356"/>
      <c r="N1356"/>
      <c r="O1356"/>
    </row>
    <row r="1357" spans="1:15" ht="24" customHeight="1" thickBot="1" x14ac:dyDescent="0.3">
      <c r="A1357" s="28" t="s">
        <v>32</v>
      </c>
      <c r="B1357" s="14" t="s">
        <v>649</v>
      </c>
      <c r="C1357" s="28" t="s">
        <v>261</v>
      </c>
      <c r="D1357" s="28" t="s">
        <v>651</v>
      </c>
      <c r="E1357" s="15" t="s">
        <v>31</v>
      </c>
      <c r="F1357" s="16">
        <v>1</v>
      </c>
      <c r="G1357" s="2">
        <v>5746.657995999999</v>
      </c>
      <c r="H1357" s="2">
        <f t="shared" si="142"/>
        <v>5746.65</v>
      </c>
      <c r="J1357"/>
      <c r="K1357"/>
      <c r="L1357"/>
      <c r="M1357"/>
      <c r="N1357"/>
      <c r="O1357"/>
    </row>
    <row r="1358" spans="1:15" ht="1.05" customHeight="1" thickTop="1" x14ac:dyDescent="0.25">
      <c r="A1358" s="27"/>
      <c r="B1358" s="27"/>
      <c r="C1358" s="27"/>
      <c r="D1358" s="27"/>
      <c r="E1358" s="27"/>
      <c r="F1358" s="27"/>
      <c r="G1358" s="27"/>
      <c r="H1358" s="27"/>
      <c r="J1358"/>
      <c r="K1358"/>
      <c r="L1358"/>
      <c r="M1358"/>
      <c r="N1358"/>
      <c r="O1358"/>
    </row>
    <row r="1359" spans="1:15" s="35" customFormat="1" ht="18" customHeight="1" x14ac:dyDescent="0.25">
      <c r="A1359" s="23" t="s">
        <v>1276</v>
      </c>
      <c r="B1359" s="5" t="s">
        <v>2</v>
      </c>
      <c r="C1359" s="23" t="s">
        <v>3</v>
      </c>
      <c r="D1359" s="23" t="s">
        <v>4</v>
      </c>
      <c r="E1359" s="6" t="s">
        <v>5</v>
      </c>
      <c r="F1359" s="5" t="s">
        <v>6</v>
      </c>
      <c r="G1359" s="5" t="s">
        <v>7</v>
      </c>
      <c r="H1359" s="5" t="s">
        <v>8</v>
      </c>
      <c r="J1359"/>
      <c r="K1359"/>
      <c r="L1359"/>
      <c r="M1359"/>
      <c r="N1359"/>
      <c r="O1359"/>
    </row>
    <row r="1360" spans="1:15" ht="24" customHeight="1" x14ac:dyDescent="0.25">
      <c r="A1360" s="24" t="s">
        <v>9</v>
      </c>
      <c r="B1360" s="7" t="s">
        <v>652</v>
      </c>
      <c r="C1360" s="24" t="s">
        <v>261</v>
      </c>
      <c r="D1360" s="24" t="s">
        <v>653</v>
      </c>
      <c r="E1360" s="8" t="s">
        <v>19</v>
      </c>
      <c r="F1360" s="9">
        <v>1</v>
      </c>
      <c r="G1360" s="10">
        <f>H1360</f>
        <v>13.36</v>
      </c>
      <c r="H1360" s="10">
        <f>SUM(H1361:H1363)</f>
        <v>13.36</v>
      </c>
      <c r="J1360"/>
      <c r="K1360"/>
      <c r="L1360"/>
      <c r="M1360"/>
      <c r="N1360"/>
      <c r="O1360"/>
    </row>
    <row r="1361" spans="1:15" ht="25.95" customHeight="1" x14ac:dyDescent="0.25">
      <c r="A1361" s="25" t="s">
        <v>12</v>
      </c>
      <c r="B1361" s="11" t="s">
        <v>452</v>
      </c>
      <c r="C1361" s="25" t="s">
        <v>10</v>
      </c>
      <c r="D1361" s="25" t="s">
        <v>453</v>
      </c>
      <c r="E1361" s="12" t="s">
        <v>15</v>
      </c>
      <c r="F1361" s="13">
        <v>2.8E-3</v>
      </c>
      <c r="G1361" s="1">
        <v>26.73</v>
      </c>
      <c r="H1361" s="1">
        <f t="shared" ref="H1361:H1363" si="143">TRUNC(F1361*G1361,2)</f>
        <v>7.0000000000000007E-2</v>
      </c>
      <c r="J1361"/>
      <c r="K1361"/>
      <c r="L1361"/>
      <c r="M1361"/>
      <c r="N1361"/>
      <c r="O1361"/>
    </row>
    <row r="1362" spans="1:15" ht="24" customHeight="1" x14ac:dyDescent="0.25">
      <c r="A1362" s="25" t="s">
        <v>12</v>
      </c>
      <c r="B1362" s="11" t="s">
        <v>454</v>
      </c>
      <c r="C1362" s="25" t="s">
        <v>10</v>
      </c>
      <c r="D1362" s="25" t="s">
        <v>455</v>
      </c>
      <c r="E1362" s="12" t="s">
        <v>15</v>
      </c>
      <c r="F1362" s="13">
        <v>2.8E-3</v>
      </c>
      <c r="G1362" s="1">
        <v>43.67</v>
      </c>
      <c r="H1362" s="1">
        <f t="shared" si="143"/>
        <v>0.12</v>
      </c>
      <c r="J1362"/>
      <c r="K1362"/>
      <c r="L1362"/>
      <c r="M1362"/>
      <c r="N1362"/>
      <c r="O1362"/>
    </row>
    <row r="1363" spans="1:15" ht="24" customHeight="1" thickBot="1" x14ac:dyDescent="0.3">
      <c r="A1363" s="28" t="s">
        <v>32</v>
      </c>
      <c r="B1363" s="14" t="s">
        <v>652</v>
      </c>
      <c r="C1363" s="28" t="s">
        <v>261</v>
      </c>
      <c r="D1363" s="28" t="s">
        <v>653</v>
      </c>
      <c r="E1363" s="15" t="s">
        <v>19</v>
      </c>
      <c r="F1363" s="16">
        <v>1</v>
      </c>
      <c r="G1363" s="2">
        <v>13.173649999999999</v>
      </c>
      <c r="H1363" s="2">
        <f t="shared" si="143"/>
        <v>13.17</v>
      </c>
      <c r="J1363"/>
      <c r="K1363"/>
      <c r="L1363"/>
      <c r="M1363"/>
      <c r="N1363"/>
      <c r="O1363"/>
    </row>
    <row r="1364" spans="1:15" ht="1.05" customHeight="1" thickTop="1" x14ac:dyDescent="0.25">
      <c r="A1364" s="27"/>
      <c r="B1364" s="27"/>
      <c r="C1364" s="27"/>
      <c r="D1364" s="27"/>
      <c r="E1364" s="27"/>
      <c r="F1364" s="27"/>
      <c r="G1364" s="27"/>
      <c r="H1364" s="27"/>
      <c r="J1364"/>
      <c r="K1364"/>
      <c r="L1364"/>
      <c r="M1364"/>
      <c r="N1364"/>
      <c r="O1364"/>
    </row>
    <row r="1365" spans="1:15" s="35" customFormat="1" ht="24" customHeight="1" x14ac:dyDescent="0.25">
      <c r="A1365" s="30" t="s">
        <v>1277</v>
      </c>
      <c r="B1365" s="30"/>
      <c r="C1365" s="30"/>
      <c r="D1365" s="30" t="s">
        <v>654</v>
      </c>
      <c r="E1365" s="30"/>
      <c r="F1365" s="3"/>
      <c r="G1365" s="30"/>
      <c r="H1365" s="4"/>
      <c r="J1365"/>
      <c r="K1365"/>
      <c r="L1365"/>
      <c r="M1365"/>
      <c r="N1365"/>
      <c r="O1365"/>
    </row>
    <row r="1366" spans="1:15" ht="18" customHeight="1" x14ac:dyDescent="0.25">
      <c r="A1366" s="23" t="s">
        <v>1278</v>
      </c>
      <c r="B1366" s="5" t="s">
        <v>2</v>
      </c>
      <c r="C1366" s="23" t="s">
        <v>3</v>
      </c>
      <c r="D1366" s="23" t="s">
        <v>4</v>
      </c>
      <c r="E1366" s="6" t="s">
        <v>5</v>
      </c>
      <c r="F1366" s="5" t="s">
        <v>6</v>
      </c>
      <c r="G1366" s="5" t="s">
        <v>7</v>
      </c>
      <c r="H1366" s="5" t="s">
        <v>8</v>
      </c>
      <c r="J1366"/>
      <c r="K1366"/>
      <c r="L1366"/>
      <c r="M1366"/>
      <c r="N1366"/>
      <c r="O1366"/>
    </row>
    <row r="1367" spans="1:15" ht="25.95" customHeight="1" x14ac:dyDescent="0.25">
      <c r="A1367" s="24" t="s">
        <v>9</v>
      </c>
      <c r="B1367" s="7" t="s">
        <v>655</v>
      </c>
      <c r="C1367" s="24" t="s">
        <v>10</v>
      </c>
      <c r="D1367" s="24" t="s">
        <v>656</v>
      </c>
      <c r="E1367" s="8" t="s">
        <v>31</v>
      </c>
      <c r="F1367" s="9">
        <v>1</v>
      </c>
      <c r="G1367" s="10">
        <v>134.09</v>
      </c>
      <c r="H1367" s="10">
        <f>SUM(H1368:H1370)</f>
        <v>133.51</v>
      </c>
      <c r="J1367"/>
      <c r="K1367"/>
      <c r="L1367"/>
      <c r="M1367"/>
      <c r="N1367"/>
      <c r="O1367"/>
    </row>
    <row r="1368" spans="1:15" ht="25.95" customHeight="1" x14ac:dyDescent="0.25">
      <c r="A1368" s="25" t="s">
        <v>12</v>
      </c>
      <c r="B1368" s="11" t="s">
        <v>452</v>
      </c>
      <c r="C1368" s="25" t="s">
        <v>10</v>
      </c>
      <c r="D1368" s="25" t="s">
        <v>453</v>
      </c>
      <c r="E1368" s="12" t="s">
        <v>15</v>
      </c>
      <c r="F1368" s="13">
        <v>0.12640000000000001</v>
      </c>
      <c r="G1368" s="1">
        <v>26.73</v>
      </c>
      <c r="H1368" s="1">
        <f t="shared" ref="H1368:H1370" si="144">TRUNC(F1368*G1368,2)</f>
        <v>3.37</v>
      </c>
      <c r="J1368"/>
      <c r="K1368"/>
      <c r="L1368"/>
      <c r="M1368"/>
      <c r="N1368"/>
      <c r="O1368"/>
    </row>
    <row r="1369" spans="1:15" ht="24" customHeight="1" x14ac:dyDescent="0.25">
      <c r="A1369" s="25" t="s">
        <v>12</v>
      </c>
      <c r="B1369" s="11" t="s">
        <v>454</v>
      </c>
      <c r="C1369" s="25" t="s">
        <v>10</v>
      </c>
      <c r="D1369" s="25" t="s">
        <v>455</v>
      </c>
      <c r="E1369" s="12" t="s">
        <v>15</v>
      </c>
      <c r="F1369" s="13">
        <v>0.12640000000000001</v>
      </c>
      <c r="G1369" s="1">
        <v>43.67</v>
      </c>
      <c r="H1369" s="1">
        <f t="shared" si="144"/>
        <v>5.51</v>
      </c>
      <c r="J1369"/>
      <c r="K1369"/>
      <c r="L1369"/>
      <c r="M1369"/>
      <c r="N1369"/>
      <c r="O1369"/>
    </row>
    <row r="1370" spans="1:15" ht="39" customHeight="1" thickBot="1" x14ac:dyDescent="0.3">
      <c r="A1370" s="28" t="s">
        <v>32</v>
      </c>
      <c r="B1370" s="14">
        <v>4274</v>
      </c>
      <c r="C1370" s="28" t="s">
        <v>10</v>
      </c>
      <c r="D1370" s="28" t="s">
        <v>657</v>
      </c>
      <c r="E1370" s="15" t="s">
        <v>31</v>
      </c>
      <c r="F1370" s="16">
        <v>1</v>
      </c>
      <c r="G1370" s="2">
        <v>124.63</v>
      </c>
      <c r="H1370" s="2">
        <f t="shared" si="144"/>
        <v>124.63</v>
      </c>
      <c r="J1370"/>
      <c r="K1370"/>
      <c r="L1370"/>
      <c r="M1370"/>
      <c r="N1370"/>
      <c r="O1370"/>
    </row>
    <row r="1371" spans="1:15" ht="1.05" customHeight="1" thickTop="1" x14ac:dyDescent="0.25">
      <c r="A1371" s="27"/>
      <c r="B1371" s="27"/>
      <c r="C1371" s="27"/>
      <c r="D1371" s="27"/>
      <c r="E1371" s="27"/>
      <c r="F1371" s="27"/>
      <c r="G1371" s="27"/>
      <c r="H1371" s="27"/>
      <c r="J1371"/>
      <c r="K1371"/>
      <c r="L1371"/>
      <c r="M1371"/>
      <c r="N1371"/>
      <c r="O1371"/>
    </row>
    <row r="1372" spans="1:15" s="35" customFormat="1" ht="18" customHeight="1" x14ac:dyDescent="0.25">
      <c r="A1372" s="23" t="s">
        <v>1279</v>
      </c>
      <c r="B1372" s="5" t="s">
        <v>2</v>
      </c>
      <c r="C1372" s="23" t="s">
        <v>3</v>
      </c>
      <c r="D1372" s="23" t="s">
        <v>4</v>
      </c>
      <c r="E1372" s="6" t="s">
        <v>5</v>
      </c>
      <c r="F1372" s="5" t="s">
        <v>6</v>
      </c>
      <c r="G1372" s="5" t="s">
        <v>7</v>
      </c>
      <c r="H1372" s="5" t="s">
        <v>8</v>
      </c>
      <c r="J1372"/>
      <c r="K1372"/>
      <c r="L1372"/>
      <c r="M1372"/>
      <c r="N1372"/>
      <c r="O1372"/>
    </row>
    <row r="1373" spans="1:15" ht="25.95" customHeight="1" x14ac:dyDescent="0.25">
      <c r="A1373" s="24" t="s">
        <v>9</v>
      </c>
      <c r="B1373" s="7" t="s">
        <v>464</v>
      </c>
      <c r="C1373" s="24" t="s">
        <v>10</v>
      </c>
      <c r="D1373" s="24" t="s">
        <v>465</v>
      </c>
      <c r="E1373" s="8" t="s">
        <v>31</v>
      </c>
      <c r="F1373" s="9">
        <v>1</v>
      </c>
      <c r="G1373" s="10">
        <v>125.64</v>
      </c>
      <c r="H1373" s="10">
        <f>SUM(H1374:H1376)</f>
        <v>125.63999999999999</v>
      </c>
      <c r="J1373"/>
      <c r="K1373"/>
      <c r="L1373"/>
      <c r="M1373"/>
      <c r="N1373"/>
      <c r="O1373"/>
    </row>
    <row r="1374" spans="1:15" ht="25.95" customHeight="1" x14ac:dyDescent="0.25">
      <c r="A1374" s="25" t="s">
        <v>12</v>
      </c>
      <c r="B1374" s="11" t="s">
        <v>452</v>
      </c>
      <c r="C1374" s="25" t="s">
        <v>10</v>
      </c>
      <c r="D1374" s="25" t="s">
        <v>453</v>
      </c>
      <c r="E1374" s="12" t="s">
        <v>15</v>
      </c>
      <c r="F1374" s="13">
        <v>0.38819999999999999</v>
      </c>
      <c r="G1374" s="1">
        <v>26.73</v>
      </c>
      <c r="H1374" s="1">
        <f t="shared" ref="H1374:H1376" si="145">TRUNC(F1374*G1374,2)</f>
        <v>10.37</v>
      </c>
      <c r="J1374"/>
      <c r="K1374"/>
      <c r="L1374"/>
      <c r="M1374"/>
      <c r="N1374"/>
      <c r="O1374"/>
    </row>
    <row r="1375" spans="1:15" ht="24" customHeight="1" x14ac:dyDescent="0.25">
      <c r="A1375" s="25" t="s">
        <v>12</v>
      </c>
      <c r="B1375" s="11" t="s">
        <v>454</v>
      </c>
      <c r="C1375" s="25" t="s">
        <v>10</v>
      </c>
      <c r="D1375" s="25" t="s">
        <v>455</v>
      </c>
      <c r="E1375" s="12" t="s">
        <v>15</v>
      </c>
      <c r="F1375" s="13">
        <v>0.38819999999999999</v>
      </c>
      <c r="G1375" s="1">
        <v>43.67</v>
      </c>
      <c r="H1375" s="1">
        <f t="shared" si="145"/>
        <v>16.95</v>
      </c>
      <c r="J1375"/>
      <c r="K1375"/>
      <c r="L1375"/>
      <c r="M1375"/>
      <c r="N1375"/>
      <c r="O1375"/>
    </row>
    <row r="1376" spans="1:15" ht="39" customHeight="1" thickBot="1" x14ac:dyDescent="0.3">
      <c r="A1376" s="28" t="s">
        <v>32</v>
      </c>
      <c r="B1376" s="14">
        <v>3378</v>
      </c>
      <c r="C1376" s="28" t="s">
        <v>10</v>
      </c>
      <c r="D1376" s="28" t="s">
        <v>658</v>
      </c>
      <c r="E1376" s="15" t="s">
        <v>31</v>
      </c>
      <c r="F1376" s="16">
        <v>1</v>
      </c>
      <c r="G1376" s="2">
        <v>98.32</v>
      </c>
      <c r="H1376" s="2">
        <f t="shared" si="145"/>
        <v>98.32</v>
      </c>
      <c r="J1376"/>
      <c r="K1376"/>
      <c r="L1376"/>
      <c r="M1376"/>
      <c r="N1376"/>
      <c r="O1376"/>
    </row>
    <row r="1377" spans="1:15" ht="1.05" customHeight="1" thickTop="1" x14ac:dyDescent="0.25">
      <c r="A1377" s="27"/>
      <c r="B1377" s="27"/>
      <c r="C1377" s="27"/>
      <c r="D1377" s="27"/>
      <c r="E1377" s="27"/>
      <c r="F1377" s="27"/>
      <c r="G1377" s="27"/>
      <c r="H1377" s="27"/>
      <c r="J1377"/>
      <c r="K1377"/>
      <c r="L1377"/>
      <c r="M1377"/>
      <c r="N1377"/>
      <c r="O1377"/>
    </row>
    <row r="1378" spans="1:15" ht="18" customHeight="1" x14ac:dyDescent="0.25">
      <c r="A1378" s="23" t="s">
        <v>1280</v>
      </c>
      <c r="B1378" s="5" t="s">
        <v>2</v>
      </c>
      <c r="C1378" s="23" t="s">
        <v>3</v>
      </c>
      <c r="D1378" s="23" t="s">
        <v>4</v>
      </c>
      <c r="E1378" s="6" t="s">
        <v>5</v>
      </c>
      <c r="F1378" s="5" t="s">
        <v>6</v>
      </c>
      <c r="G1378" s="5" t="s">
        <v>7</v>
      </c>
      <c r="H1378" s="5" t="s">
        <v>8</v>
      </c>
      <c r="J1378"/>
      <c r="K1378"/>
      <c r="L1378"/>
      <c r="M1378"/>
      <c r="N1378"/>
      <c r="O1378"/>
    </row>
    <row r="1379" spans="1:15" ht="24" customHeight="1" x14ac:dyDescent="0.25">
      <c r="A1379" s="24" t="s">
        <v>9</v>
      </c>
      <c r="B1379" s="7" t="s">
        <v>659</v>
      </c>
      <c r="C1379" s="24" t="s">
        <v>261</v>
      </c>
      <c r="D1379" s="24" t="s">
        <v>660</v>
      </c>
      <c r="E1379" s="8" t="s">
        <v>19</v>
      </c>
      <c r="F1379" s="9">
        <v>1</v>
      </c>
      <c r="G1379" s="10">
        <f>H1379</f>
        <v>14.879999999999999</v>
      </c>
      <c r="H1379" s="10">
        <f>SUM(H1380:H1382)</f>
        <v>14.879999999999999</v>
      </c>
      <c r="J1379"/>
      <c r="K1379"/>
      <c r="L1379"/>
      <c r="M1379"/>
      <c r="N1379"/>
      <c r="O1379"/>
    </row>
    <row r="1380" spans="1:15" ht="24" customHeight="1" x14ac:dyDescent="0.25">
      <c r="A1380" s="25" t="s">
        <v>12</v>
      </c>
      <c r="B1380" s="11" t="s">
        <v>454</v>
      </c>
      <c r="C1380" s="25" t="s">
        <v>10</v>
      </c>
      <c r="D1380" s="25" t="s">
        <v>455</v>
      </c>
      <c r="E1380" s="12" t="s">
        <v>15</v>
      </c>
      <c r="F1380" s="13">
        <v>0.08</v>
      </c>
      <c r="G1380" s="1">
        <v>26.73</v>
      </c>
      <c r="H1380" s="1">
        <f t="shared" ref="H1380:H1382" si="146">TRUNC(F1380*G1380,2)</f>
        <v>2.13</v>
      </c>
      <c r="J1380"/>
      <c r="K1380"/>
      <c r="L1380"/>
      <c r="M1380"/>
      <c r="N1380"/>
      <c r="O1380"/>
    </row>
    <row r="1381" spans="1:15" ht="25.95" customHeight="1" x14ac:dyDescent="0.25">
      <c r="A1381" s="25" t="s">
        <v>12</v>
      </c>
      <c r="B1381" s="11" t="s">
        <v>452</v>
      </c>
      <c r="C1381" s="25" t="s">
        <v>10</v>
      </c>
      <c r="D1381" s="25" t="s">
        <v>453</v>
      </c>
      <c r="E1381" s="12" t="s">
        <v>15</v>
      </c>
      <c r="F1381" s="13">
        <v>0.08</v>
      </c>
      <c r="G1381" s="1">
        <v>43.67</v>
      </c>
      <c r="H1381" s="1">
        <f t="shared" si="146"/>
        <v>3.49</v>
      </c>
      <c r="J1381"/>
      <c r="K1381"/>
      <c r="L1381"/>
      <c r="M1381"/>
      <c r="N1381"/>
      <c r="O1381"/>
    </row>
    <row r="1382" spans="1:15" ht="24" customHeight="1" thickBot="1" x14ac:dyDescent="0.3">
      <c r="A1382" s="28" t="s">
        <v>32</v>
      </c>
      <c r="B1382" s="14" t="s">
        <v>659</v>
      </c>
      <c r="C1382" s="28" t="s">
        <v>261</v>
      </c>
      <c r="D1382" s="28" t="s">
        <v>661</v>
      </c>
      <c r="E1382" s="15" t="s">
        <v>19</v>
      </c>
      <c r="F1382" s="16">
        <v>1.05</v>
      </c>
      <c r="G1382" s="2">
        <v>8.82</v>
      </c>
      <c r="H1382" s="2">
        <f t="shared" si="146"/>
        <v>9.26</v>
      </c>
      <c r="J1382"/>
      <c r="K1382"/>
      <c r="L1382"/>
      <c r="M1382"/>
      <c r="N1382"/>
      <c r="O1382"/>
    </row>
    <row r="1383" spans="1:15" ht="1.05" customHeight="1" thickTop="1" x14ac:dyDescent="0.25">
      <c r="A1383" s="27"/>
      <c r="B1383" s="27"/>
      <c r="C1383" s="27"/>
      <c r="D1383" s="27"/>
      <c r="E1383" s="27"/>
      <c r="F1383" s="27"/>
      <c r="G1383" s="27"/>
      <c r="H1383" s="27"/>
      <c r="J1383"/>
      <c r="K1383"/>
      <c r="L1383"/>
      <c r="M1383"/>
      <c r="N1383"/>
      <c r="O1383"/>
    </row>
    <row r="1384" spans="1:15" s="35" customFormat="1" ht="18" customHeight="1" x14ac:dyDescent="0.25">
      <c r="A1384" s="23" t="s">
        <v>1281</v>
      </c>
      <c r="B1384" s="5" t="s">
        <v>2</v>
      </c>
      <c r="C1384" s="23" t="s">
        <v>3</v>
      </c>
      <c r="D1384" s="23" t="s">
        <v>4</v>
      </c>
      <c r="E1384" s="6" t="s">
        <v>5</v>
      </c>
      <c r="F1384" s="5" t="s">
        <v>6</v>
      </c>
      <c r="G1384" s="5" t="s">
        <v>7</v>
      </c>
      <c r="H1384" s="5" t="s">
        <v>8</v>
      </c>
      <c r="J1384"/>
      <c r="K1384"/>
      <c r="L1384"/>
      <c r="M1384"/>
      <c r="N1384"/>
      <c r="O1384"/>
    </row>
    <row r="1385" spans="1:15" ht="39" customHeight="1" x14ac:dyDescent="0.25">
      <c r="A1385" s="24" t="s">
        <v>9</v>
      </c>
      <c r="B1385" s="7" t="s">
        <v>456</v>
      </c>
      <c r="C1385" s="24" t="s">
        <v>10</v>
      </c>
      <c r="D1385" s="24" t="s">
        <v>457</v>
      </c>
      <c r="E1385" s="8" t="s">
        <v>19</v>
      </c>
      <c r="F1385" s="9">
        <v>1</v>
      </c>
      <c r="G1385" s="10">
        <v>21.41</v>
      </c>
      <c r="H1385" s="10">
        <f>SUM(H1386:H1388)</f>
        <v>21.41</v>
      </c>
      <c r="J1385"/>
      <c r="K1385"/>
      <c r="L1385"/>
      <c r="M1385"/>
      <c r="N1385"/>
      <c r="O1385"/>
    </row>
    <row r="1386" spans="1:15" ht="25.95" customHeight="1" x14ac:dyDescent="0.25">
      <c r="A1386" s="25" t="s">
        <v>12</v>
      </c>
      <c r="B1386" s="11" t="s">
        <v>452</v>
      </c>
      <c r="C1386" s="25" t="s">
        <v>10</v>
      </c>
      <c r="D1386" s="25" t="s">
        <v>453</v>
      </c>
      <c r="E1386" s="12" t="s">
        <v>15</v>
      </c>
      <c r="F1386" s="13">
        <v>0.19700000000000001</v>
      </c>
      <c r="G1386" s="1">
        <v>26.73</v>
      </c>
      <c r="H1386" s="1">
        <f t="shared" ref="H1386:H1388" si="147">TRUNC(F1386*G1386,2)</f>
        <v>5.26</v>
      </c>
      <c r="J1386"/>
      <c r="K1386"/>
      <c r="L1386"/>
      <c r="M1386"/>
      <c r="N1386"/>
      <c r="O1386"/>
    </row>
    <row r="1387" spans="1:15" ht="24" customHeight="1" x14ac:dyDescent="0.25">
      <c r="A1387" s="25" t="s">
        <v>12</v>
      </c>
      <c r="B1387" s="11" t="s">
        <v>454</v>
      </c>
      <c r="C1387" s="25" t="s">
        <v>10</v>
      </c>
      <c r="D1387" s="25" t="s">
        <v>455</v>
      </c>
      <c r="E1387" s="12" t="s">
        <v>15</v>
      </c>
      <c r="F1387" s="13">
        <v>0.19700000000000001</v>
      </c>
      <c r="G1387" s="1">
        <v>43.67</v>
      </c>
      <c r="H1387" s="1">
        <f t="shared" si="147"/>
        <v>8.6</v>
      </c>
      <c r="J1387"/>
      <c r="K1387"/>
      <c r="L1387"/>
      <c r="M1387"/>
      <c r="N1387"/>
      <c r="O1387"/>
    </row>
    <row r="1388" spans="1:15" ht="25.95" customHeight="1" thickBot="1" x14ac:dyDescent="0.3">
      <c r="A1388" s="28" t="s">
        <v>32</v>
      </c>
      <c r="B1388" s="14">
        <v>2685</v>
      </c>
      <c r="C1388" s="28" t="s">
        <v>10</v>
      </c>
      <c r="D1388" s="28" t="s">
        <v>471</v>
      </c>
      <c r="E1388" s="15" t="s">
        <v>19</v>
      </c>
      <c r="F1388" s="16">
        <v>1.0169999999999999</v>
      </c>
      <c r="G1388" s="2">
        <v>7.43</v>
      </c>
      <c r="H1388" s="2">
        <f t="shared" si="147"/>
        <v>7.55</v>
      </c>
      <c r="J1388"/>
      <c r="K1388"/>
      <c r="L1388"/>
      <c r="M1388"/>
      <c r="N1388"/>
      <c r="O1388"/>
    </row>
    <row r="1389" spans="1:15" ht="1.05" customHeight="1" thickTop="1" x14ac:dyDescent="0.25">
      <c r="A1389" s="27"/>
      <c r="B1389" s="27"/>
      <c r="C1389" s="27"/>
      <c r="D1389" s="27"/>
      <c r="E1389" s="27"/>
      <c r="F1389" s="27"/>
      <c r="G1389" s="27"/>
      <c r="H1389" s="27"/>
      <c r="J1389"/>
      <c r="K1389"/>
      <c r="L1389"/>
      <c r="M1389"/>
      <c r="N1389"/>
      <c r="O1389"/>
    </row>
    <row r="1390" spans="1:15" s="35" customFormat="1" ht="18" customHeight="1" x14ac:dyDescent="0.25">
      <c r="A1390" s="23" t="s">
        <v>1282</v>
      </c>
      <c r="B1390" s="5" t="s">
        <v>2</v>
      </c>
      <c r="C1390" s="23" t="s">
        <v>3</v>
      </c>
      <c r="D1390" s="23" t="s">
        <v>4</v>
      </c>
      <c r="E1390" s="6" t="s">
        <v>5</v>
      </c>
      <c r="F1390" s="5" t="s">
        <v>6</v>
      </c>
      <c r="G1390" s="5" t="s">
        <v>7</v>
      </c>
      <c r="H1390" s="5" t="s">
        <v>8</v>
      </c>
      <c r="J1390"/>
      <c r="K1390"/>
      <c r="L1390"/>
      <c r="M1390"/>
      <c r="N1390"/>
      <c r="O1390"/>
    </row>
    <row r="1391" spans="1:15" ht="25.95" customHeight="1" x14ac:dyDescent="0.25">
      <c r="A1391" s="24" t="s">
        <v>9</v>
      </c>
      <c r="B1391" s="7" t="s">
        <v>462</v>
      </c>
      <c r="C1391" s="24" t="s">
        <v>10</v>
      </c>
      <c r="D1391" s="24" t="s">
        <v>463</v>
      </c>
      <c r="E1391" s="8" t="s">
        <v>19</v>
      </c>
      <c r="F1391" s="9">
        <v>1</v>
      </c>
      <c r="G1391" s="10">
        <v>63.94</v>
      </c>
      <c r="H1391" s="10">
        <f>SUM(H1392:H1394)</f>
        <v>63.94</v>
      </c>
      <c r="J1391"/>
      <c r="K1391"/>
      <c r="L1391"/>
      <c r="M1391"/>
      <c r="N1391"/>
      <c r="O1391"/>
    </row>
    <row r="1392" spans="1:15" ht="25.95" customHeight="1" x14ac:dyDescent="0.25">
      <c r="A1392" s="25" t="s">
        <v>12</v>
      </c>
      <c r="B1392" s="11" t="s">
        <v>452</v>
      </c>
      <c r="C1392" s="25" t="s">
        <v>10</v>
      </c>
      <c r="D1392" s="25" t="s">
        <v>453</v>
      </c>
      <c r="E1392" s="12" t="s">
        <v>15</v>
      </c>
      <c r="F1392" s="13">
        <v>3.3099999999999997E-2</v>
      </c>
      <c r="G1392" s="1">
        <v>26.73</v>
      </c>
      <c r="H1392" s="1">
        <f t="shared" ref="H1392:H1394" si="148">TRUNC(F1392*G1392,2)</f>
        <v>0.88</v>
      </c>
      <c r="J1392"/>
      <c r="K1392"/>
      <c r="L1392"/>
      <c r="M1392"/>
      <c r="N1392"/>
      <c r="O1392"/>
    </row>
    <row r="1393" spans="1:15" ht="24" customHeight="1" x14ac:dyDescent="0.25">
      <c r="A1393" s="25" t="s">
        <v>12</v>
      </c>
      <c r="B1393" s="11" t="s">
        <v>454</v>
      </c>
      <c r="C1393" s="25" t="s">
        <v>10</v>
      </c>
      <c r="D1393" s="25" t="s">
        <v>455</v>
      </c>
      <c r="E1393" s="12" t="s">
        <v>15</v>
      </c>
      <c r="F1393" s="13">
        <v>3.3099999999999997E-2</v>
      </c>
      <c r="G1393" s="1">
        <v>43.67</v>
      </c>
      <c r="H1393" s="1">
        <f t="shared" si="148"/>
        <v>1.44</v>
      </c>
      <c r="J1393"/>
      <c r="K1393"/>
      <c r="L1393"/>
      <c r="M1393"/>
      <c r="N1393"/>
      <c r="O1393"/>
    </row>
    <row r="1394" spans="1:15" ht="24" customHeight="1" thickBot="1" x14ac:dyDescent="0.3">
      <c r="A1394" s="28" t="s">
        <v>32</v>
      </c>
      <c r="B1394" s="14">
        <v>867</v>
      </c>
      <c r="C1394" s="28" t="s">
        <v>10</v>
      </c>
      <c r="D1394" s="28" t="s">
        <v>662</v>
      </c>
      <c r="E1394" s="15" t="s">
        <v>19</v>
      </c>
      <c r="F1394" s="16">
        <v>1.05</v>
      </c>
      <c r="G1394" s="2">
        <v>58.69</v>
      </c>
      <c r="H1394" s="2">
        <f t="shared" si="148"/>
        <v>61.62</v>
      </c>
      <c r="J1394"/>
      <c r="K1394"/>
      <c r="L1394"/>
      <c r="M1394"/>
      <c r="N1394"/>
      <c r="O1394"/>
    </row>
    <row r="1395" spans="1:15" ht="1.05" customHeight="1" thickTop="1" x14ac:dyDescent="0.25">
      <c r="A1395" s="27"/>
      <c r="B1395" s="27"/>
      <c r="C1395" s="27"/>
      <c r="D1395" s="27"/>
      <c r="E1395" s="27"/>
      <c r="F1395" s="27"/>
      <c r="G1395" s="27"/>
      <c r="H1395" s="27"/>
      <c r="J1395"/>
      <c r="K1395"/>
      <c r="L1395"/>
      <c r="M1395"/>
      <c r="N1395"/>
      <c r="O1395"/>
    </row>
    <row r="1396" spans="1:15" s="35" customFormat="1" ht="24" customHeight="1" x14ac:dyDescent="0.25">
      <c r="A1396" s="30">
        <v>14</v>
      </c>
      <c r="B1396" s="30"/>
      <c r="C1396" s="30"/>
      <c r="D1396" s="30" t="s">
        <v>663</v>
      </c>
      <c r="E1396" s="30"/>
      <c r="F1396" s="3"/>
      <c r="G1396" s="30"/>
      <c r="H1396" s="4"/>
      <c r="J1396"/>
      <c r="K1396"/>
      <c r="L1396"/>
      <c r="M1396"/>
      <c r="N1396"/>
      <c r="O1396"/>
    </row>
    <row r="1397" spans="1:15" s="35" customFormat="1" ht="25.95" customHeight="1" x14ac:dyDescent="0.25">
      <c r="A1397" s="30" t="s">
        <v>1284</v>
      </c>
      <c r="B1397" s="30"/>
      <c r="C1397" s="30"/>
      <c r="D1397" s="30" t="s">
        <v>664</v>
      </c>
      <c r="E1397" s="30"/>
      <c r="F1397" s="3"/>
      <c r="G1397" s="30"/>
      <c r="H1397" s="4"/>
      <c r="J1397"/>
      <c r="K1397"/>
      <c r="L1397"/>
      <c r="M1397"/>
      <c r="N1397"/>
      <c r="O1397"/>
    </row>
    <row r="1398" spans="1:15" s="35" customFormat="1" ht="24" customHeight="1" x14ac:dyDescent="0.25">
      <c r="A1398" s="30" t="s">
        <v>1285</v>
      </c>
      <c r="B1398" s="30"/>
      <c r="C1398" s="30"/>
      <c r="D1398" s="30" t="s">
        <v>665</v>
      </c>
      <c r="E1398" s="30"/>
      <c r="F1398" s="3"/>
      <c r="G1398" s="30"/>
      <c r="H1398" s="4"/>
      <c r="J1398"/>
      <c r="K1398"/>
      <c r="L1398"/>
      <c r="M1398"/>
      <c r="N1398"/>
      <c r="O1398"/>
    </row>
    <row r="1399" spans="1:15" s="35" customFormat="1" ht="18" customHeight="1" x14ac:dyDescent="0.25">
      <c r="A1399" s="23" t="s">
        <v>1283</v>
      </c>
      <c r="B1399" s="5" t="s">
        <v>2</v>
      </c>
      <c r="C1399" s="23" t="s">
        <v>3</v>
      </c>
      <c r="D1399" s="23" t="s">
        <v>4</v>
      </c>
      <c r="E1399" s="6" t="s">
        <v>5</v>
      </c>
      <c r="F1399" s="5" t="s">
        <v>6</v>
      </c>
      <c r="G1399" s="5" t="s">
        <v>7</v>
      </c>
      <c r="H1399" s="5" t="s">
        <v>8</v>
      </c>
      <c r="J1399"/>
      <c r="K1399"/>
      <c r="L1399"/>
      <c r="M1399"/>
      <c r="N1399"/>
      <c r="O1399"/>
    </row>
    <row r="1400" spans="1:15" s="35" customFormat="1" ht="25.95" customHeight="1" x14ac:dyDescent="0.25">
      <c r="A1400" s="24" t="s">
        <v>9</v>
      </c>
      <c r="B1400" s="7" t="s">
        <v>666</v>
      </c>
      <c r="C1400" s="24" t="s">
        <v>10</v>
      </c>
      <c r="D1400" s="24" t="s">
        <v>667</v>
      </c>
      <c r="E1400" s="8" t="s">
        <v>31</v>
      </c>
      <c r="F1400" s="9">
        <v>1</v>
      </c>
      <c r="G1400" s="10">
        <v>386.4</v>
      </c>
      <c r="H1400" s="10">
        <f>SUM(H1401:H1404)</f>
        <v>386.40000000000003</v>
      </c>
      <c r="J1400"/>
      <c r="K1400"/>
      <c r="L1400"/>
      <c r="M1400"/>
      <c r="N1400"/>
      <c r="O1400"/>
    </row>
    <row r="1401" spans="1:15" ht="39" customHeight="1" x14ac:dyDescent="0.25">
      <c r="A1401" s="25" t="s">
        <v>12</v>
      </c>
      <c r="B1401" s="11" t="s">
        <v>668</v>
      </c>
      <c r="C1401" s="25" t="s">
        <v>10</v>
      </c>
      <c r="D1401" s="25" t="s">
        <v>669</v>
      </c>
      <c r="E1401" s="12" t="s">
        <v>30</v>
      </c>
      <c r="F1401" s="13">
        <v>1.41E-2</v>
      </c>
      <c r="G1401" s="1">
        <v>300.62</v>
      </c>
      <c r="H1401" s="1">
        <f t="shared" ref="H1401:H1404" si="149">TRUNC(F1401*G1401,2)</f>
        <v>4.2300000000000004</v>
      </c>
      <c r="J1401"/>
      <c r="K1401"/>
      <c r="L1401"/>
      <c r="M1401"/>
      <c r="N1401"/>
      <c r="O1401"/>
    </row>
    <row r="1402" spans="1:15" ht="24" customHeight="1" x14ac:dyDescent="0.25">
      <c r="A1402" s="25" t="s">
        <v>12</v>
      </c>
      <c r="B1402" s="11" t="s">
        <v>240</v>
      </c>
      <c r="C1402" s="25" t="s">
        <v>10</v>
      </c>
      <c r="D1402" s="25" t="s">
        <v>241</v>
      </c>
      <c r="E1402" s="12" t="s">
        <v>15</v>
      </c>
      <c r="F1402" s="13">
        <v>0.28399999999999997</v>
      </c>
      <c r="G1402" s="1">
        <v>33.51</v>
      </c>
      <c r="H1402" s="1">
        <f t="shared" si="149"/>
        <v>9.51</v>
      </c>
      <c r="J1402"/>
      <c r="K1402"/>
      <c r="L1402"/>
      <c r="M1402"/>
      <c r="N1402"/>
      <c r="O1402"/>
    </row>
    <row r="1403" spans="1:15" ht="24" customHeight="1" x14ac:dyDescent="0.25">
      <c r="A1403" s="25" t="s">
        <v>12</v>
      </c>
      <c r="B1403" s="11" t="s">
        <v>13</v>
      </c>
      <c r="C1403" s="25" t="s">
        <v>10</v>
      </c>
      <c r="D1403" s="25" t="s">
        <v>14</v>
      </c>
      <c r="E1403" s="12" t="s">
        <v>15</v>
      </c>
      <c r="F1403" s="13">
        <v>0.22309999999999999</v>
      </c>
      <c r="G1403" s="1">
        <v>24.33</v>
      </c>
      <c r="H1403" s="1">
        <f t="shared" si="149"/>
        <v>5.42</v>
      </c>
      <c r="J1403"/>
      <c r="K1403"/>
      <c r="L1403"/>
      <c r="M1403"/>
      <c r="N1403"/>
      <c r="O1403"/>
    </row>
    <row r="1404" spans="1:15" ht="39" customHeight="1" thickBot="1" x14ac:dyDescent="0.3">
      <c r="A1404" s="28" t="s">
        <v>32</v>
      </c>
      <c r="B1404" s="14">
        <v>35277</v>
      </c>
      <c r="C1404" s="28" t="s">
        <v>10</v>
      </c>
      <c r="D1404" s="28" t="s">
        <v>670</v>
      </c>
      <c r="E1404" s="15" t="s">
        <v>31</v>
      </c>
      <c r="F1404" s="16">
        <v>1</v>
      </c>
      <c r="G1404" s="2">
        <v>367.24</v>
      </c>
      <c r="H1404" s="2">
        <f t="shared" si="149"/>
        <v>367.24</v>
      </c>
      <c r="J1404"/>
      <c r="K1404"/>
      <c r="L1404"/>
      <c r="M1404"/>
      <c r="N1404"/>
      <c r="O1404"/>
    </row>
    <row r="1405" spans="1:15" ht="1.05" customHeight="1" thickTop="1" x14ac:dyDescent="0.25">
      <c r="A1405" s="27"/>
      <c r="B1405" s="27"/>
      <c r="C1405" s="27"/>
      <c r="D1405" s="27"/>
      <c r="E1405" s="27"/>
      <c r="F1405" s="27"/>
      <c r="G1405" s="27"/>
      <c r="H1405" s="27"/>
      <c r="J1405"/>
      <c r="K1405"/>
      <c r="L1405"/>
      <c r="M1405"/>
      <c r="N1405"/>
      <c r="O1405"/>
    </row>
    <row r="1406" spans="1:15" s="35" customFormat="1" ht="18" customHeight="1" x14ac:dyDescent="0.25">
      <c r="A1406" s="23" t="s">
        <v>1286</v>
      </c>
      <c r="B1406" s="5" t="s">
        <v>2</v>
      </c>
      <c r="C1406" s="23" t="s">
        <v>3</v>
      </c>
      <c r="D1406" s="23" t="s">
        <v>4</v>
      </c>
      <c r="E1406" s="6" t="s">
        <v>5</v>
      </c>
      <c r="F1406" s="5" t="s">
        <v>6</v>
      </c>
      <c r="G1406" s="5" t="s">
        <v>7</v>
      </c>
      <c r="H1406" s="5" t="s">
        <v>8</v>
      </c>
      <c r="J1406"/>
      <c r="K1406"/>
      <c r="L1406"/>
      <c r="M1406"/>
      <c r="N1406"/>
      <c r="O1406"/>
    </row>
    <row r="1407" spans="1:15" ht="39" customHeight="1" x14ac:dyDescent="0.25">
      <c r="A1407" s="24" t="s">
        <v>9</v>
      </c>
      <c r="B1407" s="7" t="s">
        <v>676</v>
      </c>
      <c r="C1407" s="24" t="s">
        <v>10</v>
      </c>
      <c r="D1407" s="24" t="s">
        <v>677</v>
      </c>
      <c r="E1407" s="8" t="s">
        <v>31</v>
      </c>
      <c r="F1407" s="9">
        <v>1</v>
      </c>
      <c r="G1407" s="10">
        <v>635.08000000000004</v>
      </c>
      <c r="H1407" s="10">
        <f>SUM(H1408:H1422)</f>
        <v>635.08000000000004</v>
      </c>
      <c r="J1407"/>
      <c r="K1407"/>
      <c r="L1407"/>
      <c r="M1407"/>
      <c r="N1407"/>
      <c r="O1407"/>
    </row>
    <row r="1408" spans="1:15" ht="25.95" customHeight="1" x14ac:dyDescent="0.25">
      <c r="A1408" s="25" t="s">
        <v>12</v>
      </c>
      <c r="B1408" s="11" t="s">
        <v>678</v>
      </c>
      <c r="C1408" s="25" t="s">
        <v>10</v>
      </c>
      <c r="D1408" s="25" t="s">
        <v>679</v>
      </c>
      <c r="E1408" s="12" t="s">
        <v>11</v>
      </c>
      <c r="F1408" s="13">
        <v>0.81</v>
      </c>
      <c r="G1408" s="1">
        <v>7.38</v>
      </c>
      <c r="H1408" s="1">
        <f t="shared" ref="H1408:H1422" si="150">TRUNC(F1408*G1408,2)</f>
        <v>5.97</v>
      </c>
      <c r="J1408"/>
      <c r="K1408"/>
      <c r="L1408"/>
      <c r="M1408"/>
      <c r="N1408"/>
      <c r="O1408"/>
    </row>
    <row r="1409" spans="1:15" ht="64.95" customHeight="1" x14ac:dyDescent="0.25">
      <c r="A1409" s="25" t="s">
        <v>12</v>
      </c>
      <c r="B1409" s="11" t="s">
        <v>252</v>
      </c>
      <c r="C1409" s="25" t="s">
        <v>10</v>
      </c>
      <c r="D1409" s="25" t="s">
        <v>253</v>
      </c>
      <c r="E1409" s="12" t="s">
        <v>18</v>
      </c>
      <c r="F1409" s="13">
        <v>8.6999999999999994E-3</v>
      </c>
      <c r="G1409" s="1">
        <v>160.1</v>
      </c>
      <c r="H1409" s="1">
        <f>TRUNC(F1409*G1409,2)</f>
        <v>1.39</v>
      </c>
      <c r="J1409"/>
      <c r="K1409"/>
      <c r="L1409"/>
      <c r="M1409"/>
      <c r="N1409"/>
      <c r="O1409"/>
    </row>
    <row r="1410" spans="1:15" ht="64.95" customHeight="1" x14ac:dyDescent="0.25">
      <c r="A1410" s="25" t="s">
        <v>12</v>
      </c>
      <c r="B1410" s="11" t="s">
        <v>254</v>
      </c>
      <c r="C1410" s="25" t="s">
        <v>10</v>
      </c>
      <c r="D1410" s="25" t="s">
        <v>255</v>
      </c>
      <c r="E1410" s="12" t="s">
        <v>17</v>
      </c>
      <c r="F1410" s="13">
        <v>1.78E-2</v>
      </c>
      <c r="G1410" s="1">
        <v>63</v>
      </c>
      <c r="H1410" s="1">
        <f t="shared" si="150"/>
        <v>1.1200000000000001</v>
      </c>
      <c r="J1410"/>
      <c r="K1410"/>
      <c r="L1410"/>
      <c r="M1410"/>
      <c r="N1410"/>
      <c r="O1410"/>
    </row>
    <row r="1411" spans="1:15" ht="39" customHeight="1" x14ac:dyDescent="0.25">
      <c r="A1411" s="25" t="s">
        <v>12</v>
      </c>
      <c r="B1411" s="11" t="s">
        <v>680</v>
      </c>
      <c r="C1411" s="25" t="s">
        <v>10</v>
      </c>
      <c r="D1411" s="25" t="s">
        <v>681</v>
      </c>
      <c r="E1411" s="12" t="s">
        <v>30</v>
      </c>
      <c r="F1411" s="13">
        <v>1.4800000000000001E-2</v>
      </c>
      <c r="G1411" s="1">
        <v>548.65</v>
      </c>
      <c r="H1411" s="1">
        <f t="shared" si="150"/>
        <v>8.1199999999999992</v>
      </c>
      <c r="J1411"/>
      <c r="K1411"/>
      <c r="L1411"/>
      <c r="M1411"/>
      <c r="N1411"/>
      <c r="O1411"/>
    </row>
    <row r="1412" spans="1:15" ht="24" customHeight="1" x14ac:dyDescent="0.25">
      <c r="A1412" s="25" t="s">
        <v>12</v>
      </c>
      <c r="B1412" s="11" t="s">
        <v>240</v>
      </c>
      <c r="C1412" s="25" t="s">
        <v>10</v>
      </c>
      <c r="D1412" s="25" t="s">
        <v>241</v>
      </c>
      <c r="E1412" s="12" t="s">
        <v>15</v>
      </c>
      <c r="F1412" s="13">
        <v>5.0944000000000003</v>
      </c>
      <c r="G1412" s="1">
        <v>33.51</v>
      </c>
      <c r="H1412" s="1">
        <f t="shared" si="150"/>
        <v>170.71</v>
      </c>
      <c r="J1412"/>
      <c r="K1412"/>
      <c r="L1412"/>
      <c r="M1412"/>
      <c r="N1412"/>
      <c r="O1412"/>
    </row>
    <row r="1413" spans="1:15" ht="24" customHeight="1" x14ac:dyDescent="0.25">
      <c r="A1413" s="25" t="s">
        <v>12</v>
      </c>
      <c r="B1413" s="11" t="s">
        <v>13</v>
      </c>
      <c r="C1413" s="25" t="s">
        <v>10</v>
      </c>
      <c r="D1413" s="25" t="s">
        <v>14</v>
      </c>
      <c r="E1413" s="12" t="s">
        <v>15</v>
      </c>
      <c r="F1413" s="13">
        <v>4.0027999999999997</v>
      </c>
      <c r="G1413" s="1">
        <v>24.33</v>
      </c>
      <c r="H1413" s="1">
        <f t="shared" si="150"/>
        <v>97.38</v>
      </c>
      <c r="J1413"/>
      <c r="K1413"/>
      <c r="L1413"/>
      <c r="M1413"/>
      <c r="N1413"/>
      <c r="O1413"/>
    </row>
    <row r="1414" spans="1:15" ht="39" customHeight="1" x14ac:dyDescent="0.25">
      <c r="A1414" s="25" t="s">
        <v>12</v>
      </c>
      <c r="B1414" s="11" t="s">
        <v>682</v>
      </c>
      <c r="C1414" s="25" t="s">
        <v>10</v>
      </c>
      <c r="D1414" s="25" t="s">
        <v>683</v>
      </c>
      <c r="E1414" s="12" t="s">
        <v>30</v>
      </c>
      <c r="F1414" s="13">
        <v>0.11559999999999999</v>
      </c>
      <c r="G1414" s="1">
        <v>625.04</v>
      </c>
      <c r="H1414" s="1">
        <f t="shared" si="150"/>
        <v>72.25</v>
      </c>
      <c r="J1414"/>
      <c r="K1414"/>
      <c r="L1414"/>
      <c r="M1414"/>
      <c r="N1414"/>
      <c r="O1414"/>
    </row>
    <row r="1415" spans="1:15" ht="39" customHeight="1" x14ac:dyDescent="0.25">
      <c r="A1415" s="25" t="s">
        <v>12</v>
      </c>
      <c r="B1415" s="11" t="s">
        <v>280</v>
      </c>
      <c r="C1415" s="25" t="s">
        <v>10</v>
      </c>
      <c r="D1415" s="25" t="s">
        <v>281</v>
      </c>
      <c r="E1415" s="12" t="s">
        <v>30</v>
      </c>
      <c r="F1415" s="13">
        <v>7.4399999999999994E-2</v>
      </c>
      <c r="G1415" s="1">
        <v>514.34</v>
      </c>
      <c r="H1415" s="1">
        <f t="shared" si="150"/>
        <v>38.26</v>
      </c>
      <c r="J1415"/>
      <c r="K1415"/>
      <c r="L1415"/>
      <c r="M1415"/>
      <c r="N1415"/>
      <c r="O1415"/>
    </row>
    <row r="1416" spans="1:15" ht="39" customHeight="1" x14ac:dyDescent="0.25">
      <c r="A1416" s="25" t="s">
        <v>12</v>
      </c>
      <c r="B1416" s="11" t="s">
        <v>684</v>
      </c>
      <c r="C1416" s="25" t="s">
        <v>10</v>
      </c>
      <c r="D1416" s="25" t="s">
        <v>685</v>
      </c>
      <c r="E1416" s="12" t="s">
        <v>30</v>
      </c>
      <c r="F1416" s="13">
        <v>4.48E-2</v>
      </c>
      <c r="G1416" s="1">
        <v>2727.27</v>
      </c>
      <c r="H1416" s="1">
        <f t="shared" si="150"/>
        <v>122.18</v>
      </c>
      <c r="J1416"/>
      <c r="K1416"/>
      <c r="L1416"/>
      <c r="M1416"/>
      <c r="N1416"/>
      <c r="O1416"/>
    </row>
    <row r="1417" spans="1:15" ht="25.95" customHeight="1" x14ac:dyDescent="0.25">
      <c r="A1417" s="28" t="s">
        <v>32</v>
      </c>
      <c r="B1417" s="14">
        <v>2692</v>
      </c>
      <c r="C1417" s="28" t="s">
        <v>10</v>
      </c>
      <c r="D1417" s="28" t="s">
        <v>259</v>
      </c>
      <c r="E1417" s="15" t="s">
        <v>36</v>
      </c>
      <c r="F1417" s="16">
        <v>5.4000000000000003E-3</v>
      </c>
      <c r="G1417" s="2">
        <v>6.32</v>
      </c>
      <c r="H1417" s="2">
        <f t="shared" si="150"/>
        <v>0.03</v>
      </c>
      <c r="J1417"/>
      <c r="K1417"/>
      <c r="L1417"/>
      <c r="M1417"/>
      <c r="N1417"/>
      <c r="O1417"/>
    </row>
    <row r="1418" spans="1:15" ht="25.95" customHeight="1" x14ac:dyDescent="0.25">
      <c r="A1418" s="28" t="s">
        <v>32</v>
      </c>
      <c r="B1418" s="14">
        <v>4491</v>
      </c>
      <c r="C1418" s="28" t="s">
        <v>10</v>
      </c>
      <c r="D1418" s="28" t="s">
        <v>38</v>
      </c>
      <c r="E1418" s="15" t="s">
        <v>19</v>
      </c>
      <c r="F1418" s="16">
        <v>0.11840000000000001</v>
      </c>
      <c r="G1418" s="2">
        <v>7.64</v>
      </c>
      <c r="H1418" s="2">
        <f t="shared" si="150"/>
        <v>0.9</v>
      </c>
      <c r="J1418"/>
      <c r="K1418"/>
      <c r="L1418"/>
      <c r="M1418"/>
      <c r="N1418"/>
      <c r="O1418"/>
    </row>
    <row r="1419" spans="1:15" ht="25.95" customHeight="1" x14ac:dyDescent="0.25">
      <c r="A1419" s="28" t="s">
        <v>32</v>
      </c>
      <c r="B1419" s="14">
        <v>4517</v>
      </c>
      <c r="C1419" s="28" t="s">
        <v>10</v>
      </c>
      <c r="D1419" s="28" t="s">
        <v>260</v>
      </c>
      <c r="E1419" s="15" t="s">
        <v>19</v>
      </c>
      <c r="F1419" s="16">
        <v>0.14080000000000001</v>
      </c>
      <c r="G1419" s="2">
        <v>2.67</v>
      </c>
      <c r="H1419" s="2">
        <f t="shared" si="150"/>
        <v>0.37</v>
      </c>
      <c r="J1419"/>
      <c r="K1419"/>
      <c r="L1419"/>
      <c r="M1419"/>
      <c r="N1419"/>
      <c r="O1419"/>
    </row>
    <row r="1420" spans="1:15" ht="25.95" customHeight="1" x14ac:dyDescent="0.25">
      <c r="A1420" s="28" t="s">
        <v>32</v>
      </c>
      <c r="B1420" s="14">
        <v>5069</v>
      </c>
      <c r="C1420" s="28" t="s">
        <v>10</v>
      </c>
      <c r="D1420" s="28" t="s">
        <v>686</v>
      </c>
      <c r="E1420" s="15" t="s">
        <v>34</v>
      </c>
      <c r="F1420" s="16">
        <v>1.2500000000000001E-2</v>
      </c>
      <c r="G1420" s="2">
        <v>18.190000000000001</v>
      </c>
      <c r="H1420" s="2">
        <f t="shared" si="150"/>
        <v>0.22</v>
      </c>
      <c r="J1420"/>
      <c r="K1420"/>
      <c r="L1420"/>
      <c r="M1420"/>
      <c r="N1420"/>
      <c r="O1420"/>
    </row>
    <row r="1421" spans="1:15" ht="25.95" customHeight="1" x14ac:dyDescent="0.25">
      <c r="A1421" s="28" t="s">
        <v>32</v>
      </c>
      <c r="B1421" s="14">
        <v>6193</v>
      </c>
      <c r="C1421" s="28" t="s">
        <v>10</v>
      </c>
      <c r="D1421" s="28" t="s">
        <v>111</v>
      </c>
      <c r="E1421" s="15" t="s">
        <v>19</v>
      </c>
      <c r="F1421" s="16">
        <v>0.44159999999999999</v>
      </c>
      <c r="G1421" s="2">
        <v>45.22</v>
      </c>
      <c r="H1421" s="2">
        <f t="shared" si="150"/>
        <v>19.96</v>
      </c>
      <c r="J1421"/>
      <c r="K1421"/>
      <c r="L1421"/>
      <c r="M1421"/>
      <c r="N1421"/>
      <c r="O1421"/>
    </row>
    <row r="1422" spans="1:15" ht="25.95" customHeight="1" thickBot="1" x14ac:dyDescent="0.3">
      <c r="A1422" s="28" t="s">
        <v>32</v>
      </c>
      <c r="B1422" s="14">
        <v>7258</v>
      </c>
      <c r="C1422" s="28" t="s">
        <v>10</v>
      </c>
      <c r="D1422" s="28" t="s">
        <v>687</v>
      </c>
      <c r="E1422" s="15" t="s">
        <v>31</v>
      </c>
      <c r="F1422" s="16">
        <v>131.81880000000001</v>
      </c>
      <c r="G1422" s="2">
        <v>0.73</v>
      </c>
      <c r="H1422" s="2">
        <f t="shared" si="150"/>
        <v>96.22</v>
      </c>
      <c r="J1422"/>
      <c r="K1422"/>
      <c r="L1422"/>
      <c r="M1422"/>
      <c r="N1422"/>
      <c r="O1422"/>
    </row>
    <row r="1423" spans="1:15" ht="1.05" customHeight="1" thickTop="1" thickBot="1" x14ac:dyDescent="0.3">
      <c r="A1423" s="27"/>
      <c r="B1423" s="27"/>
      <c r="C1423" s="27"/>
      <c r="D1423" s="27"/>
      <c r="E1423" s="27"/>
      <c r="F1423" s="27"/>
      <c r="G1423" s="27"/>
      <c r="H1423" s="27"/>
      <c r="J1423"/>
      <c r="K1423"/>
      <c r="L1423"/>
      <c r="M1423"/>
      <c r="N1423"/>
      <c r="O1423"/>
    </row>
    <row r="1424" spans="1:15" ht="1.05" customHeight="1" thickTop="1" x14ac:dyDescent="0.25">
      <c r="A1424" s="27"/>
      <c r="B1424" s="27"/>
      <c r="C1424" s="27"/>
      <c r="D1424" s="27"/>
      <c r="E1424" s="27"/>
      <c r="F1424" s="27"/>
      <c r="G1424" s="27"/>
      <c r="H1424" s="27"/>
      <c r="J1424"/>
      <c r="K1424"/>
      <c r="L1424"/>
      <c r="M1424"/>
      <c r="N1424"/>
      <c r="O1424"/>
    </row>
    <row r="1425" spans="1:15" s="35" customFormat="1" ht="24" customHeight="1" thickBot="1" x14ac:dyDescent="0.3">
      <c r="A1425" s="30" t="s">
        <v>1289</v>
      </c>
      <c r="B1425" s="30"/>
      <c r="C1425" s="30"/>
      <c r="D1425" s="30" t="s">
        <v>689</v>
      </c>
      <c r="E1425" s="30"/>
      <c r="F1425" s="3"/>
      <c r="G1425" s="30"/>
      <c r="H1425" s="4"/>
      <c r="J1425"/>
      <c r="K1425"/>
      <c r="L1425"/>
      <c r="M1425"/>
      <c r="N1425"/>
      <c r="O1425"/>
    </row>
    <row r="1426" spans="1:15" ht="1.05" customHeight="1" thickTop="1" x14ac:dyDescent="0.25">
      <c r="A1426" s="27"/>
      <c r="B1426" s="27"/>
      <c r="C1426" s="27"/>
      <c r="D1426" s="27"/>
      <c r="E1426" s="27"/>
      <c r="F1426" s="27"/>
      <c r="G1426" s="27"/>
      <c r="H1426" s="27"/>
      <c r="J1426"/>
      <c r="K1426"/>
      <c r="L1426"/>
      <c r="M1426"/>
      <c r="N1426"/>
      <c r="O1426"/>
    </row>
    <row r="1427" spans="1:15" s="35" customFormat="1" ht="18" customHeight="1" x14ac:dyDescent="0.25">
      <c r="A1427" s="23" t="s">
        <v>1290</v>
      </c>
      <c r="B1427" s="5" t="s">
        <v>2</v>
      </c>
      <c r="C1427" s="23" t="s">
        <v>3</v>
      </c>
      <c r="D1427" s="23" t="s">
        <v>4</v>
      </c>
      <c r="E1427" s="6" t="s">
        <v>5</v>
      </c>
      <c r="F1427" s="5" t="s">
        <v>6</v>
      </c>
      <c r="G1427" s="5" t="s">
        <v>7</v>
      </c>
      <c r="H1427" s="5" t="s">
        <v>8</v>
      </c>
      <c r="J1427"/>
      <c r="K1427"/>
      <c r="L1427"/>
      <c r="M1427"/>
      <c r="N1427"/>
      <c r="O1427"/>
    </row>
    <row r="1428" spans="1:15" ht="25.95" customHeight="1" x14ac:dyDescent="0.25">
      <c r="A1428" s="24" t="s">
        <v>9</v>
      </c>
      <c r="B1428" s="7" t="s">
        <v>690</v>
      </c>
      <c r="C1428" s="24" t="s">
        <v>10</v>
      </c>
      <c r="D1428" s="24" t="s">
        <v>691</v>
      </c>
      <c r="E1428" s="8" t="s">
        <v>31</v>
      </c>
      <c r="F1428" s="9">
        <v>1</v>
      </c>
      <c r="G1428" s="10">
        <v>90.6</v>
      </c>
      <c r="H1428" s="10">
        <f>SUM(H1429:H1432)</f>
        <v>90.6</v>
      </c>
      <c r="J1428"/>
      <c r="K1428"/>
      <c r="L1428"/>
      <c r="M1428"/>
      <c r="N1428"/>
      <c r="O1428"/>
    </row>
    <row r="1429" spans="1:15" ht="39" customHeight="1" x14ac:dyDescent="0.25">
      <c r="A1429" s="25" t="s">
        <v>12</v>
      </c>
      <c r="B1429" s="11" t="s">
        <v>668</v>
      </c>
      <c r="C1429" s="25" t="s">
        <v>10</v>
      </c>
      <c r="D1429" s="25" t="s">
        <v>669</v>
      </c>
      <c r="E1429" s="12" t="s">
        <v>30</v>
      </c>
      <c r="F1429" s="13">
        <v>2.1499999999999998E-2</v>
      </c>
      <c r="G1429" s="1">
        <v>300.62</v>
      </c>
      <c r="H1429" s="1">
        <f t="shared" ref="H1429:H1432" si="151">TRUNC(F1429*G1429,2)</f>
        <v>6.46</v>
      </c>
      <c r="J1429"/>
      <c r="K1429"/>
      <c r="L1429"/>
      <c r="M1429"/>
      <c r="N1429"/>
      <c r="O1429"/>
    </row>
    <row r="1430" spans="1:15" ht="24" customHeight="1" x14ac:dyDescent="0.25">
      <c r="A1430" s="25" t="s">
        <v>12</v>
      </c>
      <c r="B1430" s="11" t="s">
        <v>240</v>
      </c>
      <c r="C1430" s="25" t="s">
        <v>10</v>
      </c>
      <c r="D1430" s="25" t="s">
        <v>241</v>
      </c>
      <c r="E1430" s="12" t="s">
        <v>15</v>
      </c>
      <c r="F1430" s="13">
        <v>0.43340000000000001</v>
      </c>
      <c r="G1430" s="1">
        <v>33.51</v>
      </c>
      <c r="H1430" s="1">
        <f t="shared" si="151"/>
        <v>14.52</v>
      </c>
      <c r="J1430"/>
      <c r="K1430"/>
      <c r="L1430"/>
      <c r="M1430"/>
      <c r="N1430"/>
      <c r="O1430"/>
    </row>
    <row r="1431" spans="1:15" ht="24" customHeight="1" x14ac:dyDescent="0.25">
      <c r="A1431" s="25" t="s">
        <v>12</v>
      </c>
      <c r="B1431" s="11" t="s">
        <v>13</v>
      </c>
      <c r="C1431" s="25" t="s">
        <v>10</v>
      </c>
      <c r="D1431" s="25" t="s">
        <v>14</v>
      </c>
      <c r="E1431" s="12" t="s">
        <v>15</v>
      </c>
      <c r="F1431" s="13">
        <v>0.34050000000000002</v>
      </c>
      <c r="G1431" s="1">
        <v>24.33</v>
      </c>
      <c r="H1431" s="1">
        <f t="shared" si="151"/>
        <v>8.2799999999999994</v>
      </c>
      <c r="J1431"/>
      <c r="K1431"/>
      <c r="L1431"/>
      <c r="M1431"/>
      <c r="N1431"/>
      <c r="O1431"/>
    </row>
    <row r="1432" spans="1:15" ht="25.95" customHeight="1" thickBot="1" x14ac:dyDescent="0.3">
      <c r="A1432" s="28" t="s">
        <v>32</v>
      </c>
      <c r="B1432" s="14">
        <v>7274</v>
      </c>
      <c r="C1432" s="28" t="s">
        <v>10</v>
      </c>
      <c r="D1432" s="28" t="s">
        <v>692</v>
      </c>
      <c r="E1432" s="15" t="s">
        <v>31</v>
      </c>
      <c r="F1432" s="16">
        <v>1</v>
      </c>
      <c r="G1432" s="2">
        <v>61.34</v>
      </c>
      <c r="H1432" s="2">
        <f t="shared" si="151"/>
        <v>61.34</v>
      </c>
      <c r="J1432"/>
      <c r="K1432"/>
      <c r="L1432"/>
      <c r="M1432"/>
      <c r="N1432"/>
      <c r="O1432"/>
    </row>
    <row r="1433" spans="1:15" ht="1.05" customHeight="1" thickTop="1" x14ac:dyDescent="0.25">
      <c r="A1433" s="27"/>
      <c r="B1433" s="27"/>
      <c r="C1433" s="27"/>
      <c r="D1433" s="27"/>
      <c r="E1433" s="27"/>
      <c r="F1433" s="27"/>
      <c r="G1433" s="27"/>
      <c r="H1433" s="27"/>
      <c r="J1433"/>
      <c r="K1433"/>
      <c r="L1433"/>
      <c r="M1433"/>
      <c r="N1433"/>
      <c r="O1433"/>
    </row>
    <row r="1434" spans="1:15" s="35" customFormat="1" ht="25.95" customHeight="1" thickBot="1" x14ac:dyDescent="0.3">
      <c r="A1434" s="30" t="s">
        <v>1291</v>
      </c>
      <c r="B1434" s="30"/>
      <c r="C1434" s="30"/>
      <c r="D1434" s="30" t="s">
        <v>693</v>
      </c>
      <c r="E1434" s="30"/>
      <c r="F1434" s="3"/>
      <c r="G1434" s="30"/>
      <c r="H1434" s="4"/>
      <c r="J1434"/>
      <c r="K1434"/>
      <c r="L1434"/>
      <c r="M1434"/>
      <c r="N1434"/>
      <c r="O1434"/>
    </row>
    <row r="1435" spans="1:15" ht="1.05" customHeight="1" thickTop="1" x14ac:dyDescent="0.25">
      <c r="A1435" s="27"/>
      <c r="B1435" s="27"/>
      <c r="C1435" s="27"/>
      <c r="D1435" s="27"/>
      <c r="E1435" s="27"/>
      <c r="F1435" s="27"/>
      <c r="G1435" s="27"/>
      <c r="H1435" s="27"/>
      <c r="J1435"/>
      <c r="K1435"/>
      <c r="L1435"/>
      <c r="M1435"/>
      <c r="N1435"/>
      <c r="O1435"/>
    </row>
    <row r="1436" spans="1:15" s="35" customFormat="1" ht="24" customHeight="1" thickBot="1" x14ac:dyDescent="0.3">
      <c r="A1436" s="30" t="s">
        <v>1287</v>
      </c>
      <c r="B1436" s="30"/>
      <c r="C1436" s="30"/>
      <c r="D1436" s="30" t="s">
        <v>694</v>
      </c>
      <c r="E1436" s="30"/>
      <c r="F1436" s="3"/>
      <c r="G1436" s="30"/>
      <c r="H1436" s="4"/>
      <c r="J1436"/>
      <c r="K1436"/>
      <c r="L1436"/>
      <c r="M1436"/>
      <c r="N1436"/>
      <c r="O1436"/>
    </row>
    <row r="1437" spans="1:15" ht="1.05" customHeight="1" thickTop="1" x14ac:dyDescent="0.25">
      <c r="A1437" s="27"/>
      <c r="B1437" s="27"/>
      <c r="C1437" s="27"/>
      <c r="D1437" s="27"/>
      <c r="E1437" s="27"/>
      <c r="F1437" s="27"/>
      <c r="G1437" s="27"/>
      <c r="H1437" s="27"/>
      <c r="J1437"/>
      <c r="K1437"/>
      <c r="L1437"/>
      <c r="M1437"/>
      <c r="N1437"/>
      <c r="O1437"/>
    </row>
    <row r="1438" spans="1:15" s="35" customFormat="1" ht="18" customHeight="1" x14ac:dyDescent="0.25">
      <c r="A1438" s="23" t="s">
        <v>1288</v>
      </c>
      <c r="B1438" s="5" t="s">
        <v>2</v>
      </c>
      <c r="C1438" s="23" t="s">
        <v>3</v>
      </c>
      <c r="D1438" s="23" t="s">
        <v>4</v>
      </c>
      <c r="E1438" s="6" t="s">
        <v>5</v>
      </c>
      <c r="F1438" s="5" t="s">
        <v>6</v>
      </c>
      <c r="G1438" s="5" t="s">
        <v>7</v>
      </c>
      <c r="H1438" s="5" t="s">
        <v>8</v>
      </c>
      <c r="J1438"/>
      <c r="K1438"/>
      <c r="L1438"/>
      <c r="M1438"/>
      <c r="N1438"/>
      <c r="O1438"/>
    </row>
    <row r="1439" spans="1:15" s="35" customFormat="1" ht="25.95" customHeight="1" x14ac:dyDescent="0.25">
      <c r="A1439" s="24" t="s">
        <v>9</v>
      </c>
      <c r="B1439" s="7" t="s">
        <v>698</v>
      </c>
      <c r="C1439" s="24" t="s">
        <v>10</v>
      </c>
      <c r="D1439" s="24" t="s">
        <v>699</v>
      </c>
      <c r="E1439" s="8" t="s">
        <v>31</v>
      </c>
      <c r="F1439" s="9">
        <v>1</v>
      </c>
      <c r="G1439" s="10">
        <v>99.64</v>
      </c>
      <c r="H1439" s="10">
        <f>SUM(H1440:H1442)</f>
        <v>99.64</v>
      </c>
      <c r="J1439"/>
      <c r="K1439"/>
      <c r="L1439"/>
      <c r="M1439"/>
      <c r="N1439"/>
      <c r="O1439"/>
    </row>
    <row r="1440" spans="1:15" ht="25.95" customHeight="1" x14ac:dyDescent="0.25">
      <c r="A1440" s="25" t="s">
        <v>12</v>
      </c>
      <c r="B1440" s="11" t="s">
        <v>452</v>
      </c>
      <c r="C1440" s="25" t="s">
        <v>10</v>
      </c>
      <c r="D1440" s="25" t="s">
        <v>453</v>
      </c>
      <c r="E1440" s="12" t="s">
        <v>15</v>
      </c>
      <c r="F1440" s="13">
        <v>0.63300000000000001</v>
      </c>
      <c r="G1440" s="1">
        <v>26.73</v>
      </c>
      <c r="H1440" s="1">
        <f t="shared" ref="H1440:H1442" si="152">TRUNC(F1440*G1440,2)</f>
        <v>16.920000000000002</v>
      </c>
      <c r="J1440"/>
      <c r="K1440"/>
      <c r="L1440"/>
      <c r="M1440"/>
      <c r="N1440"/>
      <c r="O1440"/>
    </row>
    <row r="1441" spans="1:15" ht="24" customHeight="1" x14ac:dyDescent="0.25">
      <c r="A1441" s="25" t="s">
        <v>12</v>
      </c>
      <c r="B1441" s="11" t="s">
        <v>454</v>
      </c>
      <c r="C1441" s="25" t="s">
        <v>10</v>
      </c>
      <c r="D1441" s="25" t="s">
        <v>455</v>
      </c>
      <c r="E1441" s="12" t="s">
        <v>15</v>
      </c>
      <c r="F1441" s="13">
        <v>0.63300000000000001</v>
      </c>
      <c r="G1441" s="1">
        <v>43.67</v>
      </c>
      <c r="H1441" s="1">
        <f t="shared" si="152"/>
        <v>27.64</v>
      </c>
      <c r="J1441"/>
      <c r="K1441"/>
      <c r="L1441"/>
      <c r="M1441"/>
      <c r="N1441"/>
      <c r="O1441"/>
    </row>
    <row r="1442" spans="1:15" ht="25.95" customHeight="1" thickBot="1" x14ac:dyDescent="0.3">
      <c r="A1442" s="28" t="s">
        <v>32</v>
      </c>
      <c r="B1442" s="14">
        <v>7588</v>
      </c>
      <c r="C1442" s="28" t="s">
        <v>10</v>
      </c>
      <c r="D1442" s="28" t="s">
        <v>700</v>
      </c>
      <c r="E1442" s="15" t="s">
        <v>31</v>
      </c>
      <c r="F1442" s="16">
        <v>1</v>
      </c>
      <c r="G1442" s="2">
        <v>55.08</v>
      </c>
      <c r="H1442" s="2">
        <f t="shared" si="152"/>
        <v>55.08</v>
      </c>
      <c r="J1442"/>
      <c r="K1442"/>
      <c r="L1442"/>
      <c r="M1442"/>
      <c r="N1442"/>
      <c r="O1442"/>
    </row>
    <row r="1443" spans="1:15" ht="1.05" customHeight="1" thickTop="1" x14ac:dyDescent="0.25">
      <c r="A1443" s="27"/>
      <c r="B1443" s="27"/>
      <c r="C1443" s="27"/>
      <c r="D1443" s="27"/>
      <c r="E1443" s="27"/>
      <c r="F1443" s="27"/>
      <c r="G1443" s="27"/>
      <c r="H1443" s="27"/>
      <c r="J1443"/>
      <c r="K1443"/>
      <c r="L1443"/>
      <c r="M1443"/>
      <c r="N1443"/>
      <c r="O1443"/>
    </row>
    <row r="1444" spans="1:15" s="35" customFormat="1" ht="24" customHeight="1" thickBot="1" x14ac:dyDescent="0.3">
      <c r="A1444" s="30" t="s">
        <v>1292</v>
      </c>
      <c r="B1444" s="30"/>
      <c r="C1444" s="30"/>
      <c r="D1444" s="30" t="s">
        <v>701</v>
      </c>
      <c r="E1444" s="30"/>
      <c r="F1444" s="3"/>
      <c r="G1444" s="30"/>
      <c r="H1444" s="4"/>
      <c r="J1444"/>
      <c r="K1444"/>
      <c r="L1444"/>
      <c r="M1444"/>
      <c r="N1444"/>
      <c r="O1444"/>
    </row>
    <row r="1445" spans="1:15" ht="1.05" customHeight="1" thickTop="1" x14ac:dyDescent="0.25">
      <c r="A1445" s="27"/>
      <c r="B1445" s="27"/>
      <c r="C1445" s="27"/>
      <c r="D1445" s="27"/>
      <c r="E1445" s="27"/>
      <c r="F1445" s="27"/>
      <c r="G1445" s="27"/>
      <c r="H1445" s="27"/>
      <c r="J1445"/>
      <c r="K1445"/>
      <c r="L1445"/>
      <c r="M1445"/>
      <c r="N1445"/>
      <c r="O1445"/>
    </row>
    <row r="1446" spans="1:15" ht="18" customHeight="1" x14ac:dyDescent="0.25">
      <c r="A1446" s="23" t="s">
        <v>1293</v>
      </c>
      <c r="B1446" s="5" t="s">
        <v>2</v>
      </c>
      <c r="C1446" s="23" t="s">
        <v>3</v>
      </c>
      <c r="D1446" s="23" t="s">
        <v>4</v>
      </c>
      <c r="E1446" s="6" t="s">
        <v>5</v>
      </c>
      <c r="F1446" s="5" t="s">
        <v>6</v>
      </c>
      <c r="G1446" s="5" t="s">
        <v>7</v>
      </c>
      <c r="H1446" s="5" t="s">
        <v>8</v>
      </c>
      <c r="J1446"/>
      <c r="K1446"/>
      <c r="L1446"/>
      <c r="M1446"/>
      <c r="N1446"/>
      <c r="O1446"/>
    </row>
    <row r="1447" spans="1:15" ht="25.95" customHeight="1" x14ac:dyDescent="0.25">
      <c r="A1447" s="24" t="s">
        <v>9</v>
      </c>
      <c r="B1447" s="7" t="s">
        <v>702</v>
      </c>
      <c r="C1447" s="24" t="s">
        <v>10</v>
      </c>
      <c r="D1447" s="24" t="s">
        <v>703</v>
      </c>
      <c r="E1447" s="8" t="s">
        <v>31</v>
      </c>
      <c r="F1447" s="9">
        <v>1</v>
      </c>
      <c r="G1447" s="10">
        <v>54.31</v>
      </c>
      <c r="H1447" s="10">
        <f>SUM(H1448:H1450)</f>
        <v>54.31</v>
      </c>
      <c r="J1447"/>
      <c r="K1447"/>
      <c r="L1447"/>
      <c r="M1447"/>
      <c r="N1447"/>
      <c r="O1447"/>
    </row>
    <row r="1448" spans="1:15" ht="25.95" customHeight="1" x14ac:dyDescent="0.25">
      <c r="A1448" s="25" t="s">
        <v>12</v>
      </c>
      <c r="B1448" s="11" t="s">
        <v>236</v>
      </c>
      <c r="C1448" s="25" t="s">
        <v>10</v>
      </c>
      <c r="D1448" s="25" t="s">
        <v>237</v>
      </c>
      <c r="E1448" s="12" t="s">
        <v>15</v>
      </c>
      <c r="F1448" s="13">
        <v>9.6000000000000002E-2</v>
      </c>
      <c r="G1448" s="1">
        <v>33.630000000000003</v>
      </c>
      <c r="H1448" s="1">
        <f t="shared" ref="H1448:H1450" si="153">TRUNC(F1448*G1448,2)</f>
        <v>3.22</v>
      </c>
      <c r="J1448"/>
      <c r="K1448"/>
      <c r="L1448"/>
      <c r="M1448"/>
      <c r="N1448"/>
      <c r="O1448"/>
    </row>
    <row r="1449" spans="1:15" ht="24" customHeight="1" x14ac:dyDescent="0.25">
      <c r="A1449" s="25" t="s">
        <v>12</v>
      </c>
      <c r="B1449" s="11" t="s">
        <v>13</v>
      </c>
      <c r="C1449" s="25" t="s">
        <v>10</v>
      </c>
      <c r="D1449" s="25" t="s">
        <v>14</v>
      </c>
      <c r="E1449" s="12" t="s">
        <v>15</v>
      </c>
      <c r="F1449" s="13">
        <v>3.0300000000000001E-2</v>
      </c>
      <c r="G1449" s="1">
        <v>24.33</v>
      </c>
      <c r="H1449" s="1">
        <f t="shared" si="153"/>
        <v>0.73</v>
      </c>
      <c r="J1449"/>
      <c r="K1449"/>
      <c r="L1449"/>
      <c r="M1449"/>
      <c r="N1449"/>
      <c r="O1449"/>
    </row>
    <row r="1450" spans="1:15" ht="25.95" customHeight="1" thickBot="1" x14ac:dyDescent="0.3">
      <c r="A1450" s="28" t="s">
        <v>32</v>
      </c>
      <c r="B1450" s="14">
        <v>36801</v>
      </c>
      <c r="C1450" s="28" t="s">
        <v>10</v>
      </c>
      <c r="D1450" s="28" t="s">
        <v>704</v>
      </c>
      <c r="E1450" s="15" t="s">
        <v>31</v>
      </c>
      <c r="F1450" s="16">
        <v>1</v>
      </c>
      <c r="G1450" s="2">
        <v>50.36</v>
      </c>
      <c r="H1450" s="2">
        <f t="shared" si="153"/>
        <v>50.36</v>
      </c>
      <c r="J1450"/>
      <c r="K1450"/>
      <c r="L1450"/>
      <c r="M1450"/>
      <c r="N1450"/>
      <c r="O1450"/>
    </row>
    <row r="1451" spans="1:15" ht="1.05" customHeight="1" thickTop="1" x14ac:dyDescent="0.25">
      <c r="A1451" s="27"/>
      <c r="B1451" s="27"/>
      <c r="C1451" s="27"/>
      <c r="D1451" s="27"/>
      <c r="E1451" s="27"/>
      <c r="F1451" s="27"/>
      <c r="G1451" s="27"/>
      <c r="H1451" s="27"/>
      <c r="J1451"/>
      <c r="K1451"/>
      <c r="L1451"/>
      <c r="M1451"/>
      <c r="N1451"/>
      <c r="O1451"/>
    </row>
    <row r="1452" spans="1:15" s="35" customFormat="1" ht="24" customHeight="1" thickBot="1" x14ac:dyDescent="0.3">
      <c r="A1452" s="30" t="s">
        <v>1294</v>
      </c>
      <c r="B1452" s="30"/>
      <c r="C1452" s="30"/>
      <c r="D1452" s="30" t="s">
        <v>705</v>
      </c>
      <c r="E1452" s="30"/>
      <c r="F1452" s="3"/>
      <c r="G1452" s="30"/>
      <c r="H1452" s="4"/>
      <c r="J1452"/>
      <c r="K1452"/>
      <c r="L1452"/>
      <c r="M1452"/>
      <c r="N1452"/>
      <c r="O1452"/>
    </row>
    <row r="1453" spans="1:15" ht="1.05" customHeight="1" thickTop="1" x14ac:dyDescent="0.25">
      <c r="A1453" s="27"/>
      <c r="B1453" s="27"/>
      <c r="C1453" s="27"/>
      <c r="D1453" s="27"/>
      <c r="E1453" s="27"/>
      <c r="F1453" s="27"/>
      <c r="G1453" s="27"/>
      <c r="H1453" s="27"/>
      <c r="J1453"/>
      <c r="K1453"/>
      <c r="L1453"/>
      <c r="M1453"/>
      <c r="N1453"/>
      <c r="O1453"/>
    </row>
    <row r="1454" spans="1:15" s="35" customFormat="1" ht="18" customHeight="1" x14ac:dyDescent="0.25">
      <c r="A1454" s="23" t="s">
        <v>1295</v>
      </c>
      <c r="B1454" s="5" t="s">
        <v>2</v>
      </c>
      <c r="C1454" s="23" t="s">
        <v>3</v>
      </c>
      <c r="D1454" s="23" t="s">
        <v>4</v>
      </c>
      <c r="E1454" s="6" t="s">
        <v>5</v>
      </c>
      <c r="F1454" s="5" t="s">
        <v>6</v>
      </c>
      <c r="G1454" s="5" t="s">
        <v>7</v>
      </c>
      <c r="H1454" s="5" t="s">
        <v>8</v>
      </c>
      <c r="J1454"/>
      <c r="K1454"/>
      <c r="L1454"/>
      <c r="M1454"/>
      <c r="N1454"/>
      <c r="O1454"/>
    </row>
    <row r="1455" spans="1:15" ht="25.95" customHeight="1" x14ac:dyDescent="0.25">
      <c r="A1455" s="24" t="s">
        <v>9</v>
      </c>
      <c r="B1455" s="7" t="s">
        <v>695</v>
      </c>
      <c r="C1455" s="24" t="s">
        <v>10</v>
      </c>
      <c r="D1455" s="24" t="s">
        <v>710</v>
      </c>
      <c r="E1455" s="8" t="s">
        <v>31</v>
      </c>
      <c r="F1455" s="9">
        <v>1</v>
      </c>
      <c r="G1455" s="10">
        <v>53.7</v>
      </c>
      <c r="H1455" s="10">
        <f>SUM(H1456:H1459)</f>
        <v>53.7</v>
      </c>
      <c r="J1455"/>
      <c r="K1455"/>
      <c r="L1455"/>
      <c r="M1455"/>
      <c r="N1455"/>
      <c r="O1455"/>
    </row>
    <row r="1456" spans="1:15" ht="25.95" customHeight="1" x14ac:dyDescent="0.25">
      <c r="A1456" s="25" t="s">
        <v>12</v>
      </c>
      <c r="B1456" s="11" t="s">
        <v>671</v>
      </c>
      <c r="C1456" s="25" t="s">
        <v>10</v>
      </c>
      <c r="D1456" s="25" t="s">
        <v>672</v>
      </c>
      <c r="E1456" s="12" t="s">
        <v>15</v>
      </c>
      <c r="F1456" s="13">
        <v>0.1242</v>
      </c>
      <c r="G1456" s="1">
        <v>25.63</v>
      </c>
      <c r="H1456" s="1">
        <f t="shared" ref="H1456:H1459" si="154">TRUNC(F1456*G1456,2)</f>
        <v>3.18</v>
      </c>
      <c r="J1456"/>
      <c r="K1456"/>
      <c r="L1456"/>
      <c r="M1456"/>
      <c r="N1456"/>
      <c r="O1456"/>
    </row>
    <row r="1457" spans="1:15" ht="25.95" customHeight="1" x14ac:dyDescent="0.25">
      <c r="A1457" s="25" t="s">
        <v>12</v>
      </c>
      <c r="B1457" s="11">
        <v>88267</v>
      </c>
      <c r="C1457" s="25" t="s">
        <v>10</v>
      </c>
      <c r="D1457" s="25" t="s">
        <v>237</v>
      </c>
      <c r="E1457" s="12" t="s">
        <v>15</v>
      </c>
      <c r="F1457" s="13">
        <v>0.1242</v>
      </c>
      <c r="G1457" s="1">
        <v>33.630000000000003</v>
      </c>
      <c r="H1457" s="1">
        <f t="shared" si="154"/>
        <v>4.17</v>
      </c>
      <c r="J1457"/>
      <c r="K1457"/>
      <c r="L1457"/>
      <c r="M1457"/>
      <c r="N1457"/>
      <c r="O1457"/>
    </row>
    <row r="1458" spans="1:15" ht="24" customHeight="1" x14ac:dyDescent="0.25">
      <c r="A1458" s="28" t="s">
        <v>32</v>
      </c>
      <c r="B1458" s="14">
        <v>3148</v>
      </c>
      <c r="C1458" s="28" t="s">
        <v>10</v>
      </c>
      <c r="D1458" s="28" t="s">
        <v>696</v>
      </c>
      <c r="E1458" s="15" t="s">
        <v>31</v>
      </c>
      <c r="F1458" s="16">
        <v>4.1999999999999997E-3</v>
      </c>
      <c r="G1458" s="2">
        <v>18.25</v>
      </c>
      <c r="H1458" s="2">
        <f t="shared" si="154"/>
        <v>7.0000000000000007E-2</v>
      </c>
      <c r="J1458"/>
      <c r="K1458"/>
      <c r="L1458"/>
      <c r="M1458"/>
      <c r="N1458"/>
      <c r="O1458"/>
    </row>
    <row r="1459" spans="1:15" ht="39" customHeight="1" thickBot="1" x14ac:dyDescent="0.3">
      <c r="A1459" s="28" t="s">
        <v>32</v>
      </c>
      <c r="B1459" s="14">
        <v>11829</v>
      </c>
      <c r="C1459" s="28" t="s">
        <v>10</v>
      </c>
      <c r="D1459" s="28" t="s">
        <v>697</v>
      </c>
      <c r="E1459" s="15" t="s">
        <v>31</v>
      </c>
      <c r="F1459" s="16">
        <v>1</v>
      </c>
      <c r="G1459" s="2">
        <v>46.28</v>
      </c>
      <c r="H1459" s="2">
        <f t="shared" si="154"/>
        <v>46.28</v>
      </c>
      <c r="J1459"/>
      <c r="K1459"/>
      <c r="L1459"/>
      <c r="M1459"/>
      <c r="N1459"/>
      <c r="O1459"/>
    </row>
    <row r="1460" spans="1:15" ht="1.05" customHeight="1" thickTop="1" x14ac:dyDescent="0.25">
      <c r="A1460" s="27"/>
      <c r="B1460" s="27"/>
      <c r="C1460" s="27"/>
      <c r="D1460" s="27"/>
      <c r="E1460" s="27"/>
      <c r="F1460" s="27"/>
      <c r="G1460" s="27"/>
      <c r="H1460" s="27"/>
      <c r="J1460"/>
      <c r="K1460"/>
      <c r="L1460"/>
      <c r="M1460"/>
      <c r="N1460"/>
      <c r="O1460"/>
    </row>
    <row r="1461" spans="1:15" s="35" customFormat="1" ht="18" customHeight="1" x14ac:dyDescent="0.25">
      <c r="A1461" s="23" t="s">
        <v>1296</v>
      </c>
      <c r="B1461" s="5" t="s">
        <v>2</v>
      </c>
      <c r="C1461" s="23" t="s">
        <v>3</v>
      </c>
      <c r="D1461" s="23" t="s">
        <v>4</v>
      </c>
      <c r="E1461" s="6" t="s">
        <v>5</v>
      </c>
      <c r="F1461" s="5" t="s">
        <v>6</v>
      </c>
      <c r="G1461" s="5" t="s">
        <v>7</v>
      </c>
      <c r="H1461" s="5" t="s">
        <v>8</v>
      </c>
      <c r="J1461"/>
      <c r="K1461"/>
      <c r="L1461"/>
      <c r="M1461"/>
      <c r="N1461"/>
      <c r="O1461"/>
    </row>
    <row r="1462" spans="1:15" ht="24" customHeight="1" x14ac:dyDescent="0.25">
      <c r="A1462" s="24" t="s">
        <v>9</v>
      </c>
      <c r="B1462" s="7" t="s">
        <v>711</v>
      </c>
      <c r="C1462" s="24" t="s">
        <v>261</v>
      </c>
      <c r="D1462" s="24" t="s">
        <v>712</v>
      </c>
      <c r="E1462" s="8" t="s">
        <v>31</v>
      </c>
      <c r="F1462" s="9">
        <v>1</v>
      </c>
      <c r="G1462" s="10">
        <f>H1462</f>
        <v>856.95</v>
      </c>
      <c r="H1462" s="10">
        <f>SUM(H1463:H1468)</f>
        <v>856.95</v>
      </c>
      <c r="J1462"/>
      <c r="K1462"/>
      <c r="L1462"/>
      <c r="M1462"/>
      <c r="N1462"/>
      <c r="O1462"/>
    </row>
    <row r="1463" spans="1:15" ht="25.95" customHeight="1" x14ac:dyDescent="0.25">
      <c r="A1463" s="25" t="s">
        <v>12</v>
      </c>
      <c r="B1463" s="11" t="s">
        <v>236</v>
      </c>
      <c r="C1463" s="25" t="s">
        <v>10</v>
      </c>
      <c r="D1463" s="25" t="s">
        <v>237</v>
      </c>
      <c r="E1463" s="12" t="s">
        <v>15</v>
      </c>
      <c r="F1463" s="13">
        <v>0.11</v>
      </c>
      <c r="G1463" s="1">
        <v>33.630000000000003</v>
      </c>
      <c r="H1463" s="1">
        <f t="shared" ref="H1463:H1468" si="155">TRUNC(F1463*G1463,2)</f>
        <v>3.69</v>
      </c>
      <c r="J1463"/>
      <c r="K1463"/>
      <c r="L1463"/>
      <c r="M1463"/>
      <c r="N1463"/>
      <c r="O1463"/>
    </row>
    <row r="1464" spans="1:15" ht="25.95" customHeight="1" x14ac:dyDescent="0.25">
      <c r="A1464" s="25" t="s">
        <v>12</v>
      </c>
      <c r="B1464" s="11" t="s">
        <v>671</v>
      </c>
      <c r="C1464" s="25" t="s">
        <v>10</v>
      </c>
      <c r="D1464" s="25" t="s">
        <v>672</v>
      </c>
      <c r="E1464" s="12" t="s">
        <v>15</v>
      </c>
      <c r="F1464" s="13">
        <v>0.11</v>
      </c>
      <c r="G1464" s="1">
        <v>25.63</v>
      </c>
      <c r="H1464" s="1">
        <f t="shared" si="155"/>
        <v>2.81</v>
      </c>
      <c r="J1464"/>
      <c r="K1464"/>
      <c r="L1464"/>
      <c r="M1464"/>
      <c r="N1464"/>
      <c r="O1464"/>
    </row>
    <row r="1465" spans="1:15" ht="24" customHeight="1" x14ac:dyDescent="0.25">
      <c r="A1465" s="28" t="s">
        <v>32</v>
      </c>
      <c r="B1465" s="14">
        <v>122</v>
      </c>
      <c r="C1465" s="28" t="s">
        <v>10</v>
      </c>
      <c r="D1465" s="28" t="s">
        <v>673</v>
      </c>
      <c r="E1465" s="15" t="s">
        <v>31</v>
      </c>
      <c r="F1465" s="16">
        <v>5.0000000000000001E-3</v>
      </c>
      <c r="G1465" s="2">
        <v>75.02</v>
      </c>
      <c r="H1465" s="2">
        <f t="shared" si="155"/>
        <v>0.37</v>
      </c>
      <c r="J1465"/>
      <c r="K1465"/>
      <c r="L1465"/>
      <c r="M1465"/>
      <c r="N1465"/>
      <c r="O1465"/>
    </row>
    <row r="1466" spans="1:15" ht="25.95" customHeight="1" x14ac:dyDescent="0.25">
      <c r="A1466" s="28" t="s">
        <v>32</v>
      </c>
      <c r="B1466" s="14">
        <v>20083</v>
      </c>
      <c r="C1466" s="28" t="s">
        <v>10</v>
      </c>
      <c r="D1466" s="28" t="s">
        <v>674</v>
      </c>
      <c r="E1466" s="15" t="s">
        <v>31</v>
      </c>
      <c r="F1466" s="16">
        <v>0.02</v>
      </c>
      <c r="G1466" s="2">
        <v>84.99</v>
      </c>
      <c r="H1466" s="2">
        <f t="shared" si="155"/>
        <v>1.69</v>
      </c>
      <c r="J1466"/>
      <c r="K1466"/>
      <c r="L1466"/>
      <c r="M1466"/>
      <c r="N1466"/>
      <c r="O1466"/>
    </row>
    <row r="1467" spans="1:15" ht="24" customHeight="1" x14ac:dyDescent="0.25">
      <c r="A1467" s="28" t="s">
        <v>32</v>
      </c>
      <c r="B1467" s="14">
        <v>38383</v>
      </c>
      <c r="C1467" s="28" t="s">
        <v>10</v>
      </c>
      <c r="D1467" s="28" t="s">
        <v>675</v>
      </c>
      <c r="E1467" s="15" t="s">
        <v>31</v>
      </c>
      <c r="F1467" s="16">
        <v>0.06</v>
      </c>
      <c r="G1467" s="2">
        <v>2.56</v>
      </c>
      <c r="H1467" s="2">
        <f t="shared" si="155"/>
        <v>0.15</v>
      </c>
      <c r="J1467"/>
      <c r="K1467"/>
      <c r="L1467"/>
      <c r="M1467"/>
      <c r="N1467"/>
      <c r="O1467"/>
    </row>
    <row r="1468" spans="1:15" ht="24" customHeight="1" thickBot="1" x14ac:dyDescent="0.3">
      <c r="A1468" s="28" t="s">
        <v>32</v>
      </c>
      <c r="B1468" s="14" t="s">
        <v>713</v>
      </c>
      <c r="C1468" s="28" t="s">
        <v>261</v>
      </c>
      <c r="D1468" s="28" t="s">
        <v>712</v>
      </c>
      <c r="E1468" s="15" t="s">
        <v>31</v>
      </c>
      <c r="F1468" s="16">
        <v>1</v>
      </c>
      <c r="G1468" s="2">
        <v>848.24325799999986</v>
      </c>
      <c r="H1468" s="2">
        <f t="shared" si="155"/>
        <v>848.24</v>
      </c>
      <c r="J1468"/>
      <c r="K1468"/>
      <c r="L1468"/>
      <c r="M1468"/>
      <c r="N1468"/>
      <c r="O1468"/>
    </row>
    <row r="1469" spans="1:15" ht="1.05" customHeight="1" thickTop="1" thickBot="1" x14ac:dyDescent="0.3">
      <c r="A1469" s="27"/>
      <c r="B1469" s="27"/>
      <c r="C1469" s="27"/>
      <c r="D1469" s="27"/>
      <c r="E1469" s="27"/>
      <c r="F1469" s="27"/>
      <c r="G1469" s="27"/>
      <c r="H1469" s="27"/>
      <c r="J1469"/>
      <c r="K1469"/>
      <c r="L1469"/>
      <c r="M1469"/>
      <c r="N1469"/>
      <c r="O1469"/>
    </row>
    <row r="1470" spans="1:15" s="32" customFormat="1" ht="1.05" customHeight="1" thickTop="1" x14ac:dyDescent="0.25">
      <c r="A1470" s="27"/>
      <c r="B1470" s="27"/>
      <c r="C1470" s="27"/>
      <c r="D1470" s="27"/>
      <c r="E1470" s="27"/>
      <c r="F1470" s="27"/>
      <c r="G1470" s="27"/>
      <c r="H1470" s="27"/>
      <c r="J1470"/>
      <c r="K1470"/>
      <c r="L1470"/>
      <c r="M1470"/>
      <c r="N1470"/>
      <c r="O1470"/>
    </row>
    <row r="1471" spans="1:15" s="35" customFormat="1" ht="24" customHeight="1" x14ac:dyDescent="0.25">
      <c r="A1471" s="30" t="s">
        <v>1297</v>
      </c>
      <c r="B1471" s="30"/>
      <c r="C1471" s="30"/>
      <c r="D1471" s="30" t="s">
        <v>714</v>
      </c>
      <c r="E1471" s="30"/>
      <c r="F1471" s="3"/>
      <c r="G1471" s="30"/>
      <c r="H1471" s="4"/>
      <c r="J1471"/>
      <c r="K1471"/>
      <c r="L1471"/>
      <c r="M1471"/>
      <c r="N1471"/>
      <c r="O1471"/>
    </row>
    <row r="1472" spans="1:15" s="35" customFormat="1" ht="18" customHeight="1" x14ac:dyDescent="0.25">
      <c r="A1472" s="23" t="s">
        <v>1298</v>
      </c>
      <c r="B1472" s="5" t="s">
        <v>2</v>
      </c>
      <c r="C1472" s="23" t="s">
        <v>3</v>
      </c>
      <c r="D1472" s="23" t="s">
        <v>4</v>
      </c>
      <c r="E1472" s="6" t="s">
        <v>5</v>
      </c>
      <c r="F1472" s="5" t="s">
        <v>6</v>
      </c>
      <c r="G1472" s="5" t="s">
        <v>7</v>
      </c>
      <c r="H1472" s="5" t="s">
        <v>8</v>
      </c>
      <c r="J1472"/>
      <c r="K1472"/>
      <c r="L1472"/>
      <c r="M1472"/>
      <c r="N1472"/>
      <c r="O1472"/>
    </row>
    <row r="1473" spans="1:15" ht="39" customHeight="1" x14ac:dyDescent="0.25">
      <c r="A1473" s="24" t="s">
        <v>9</v>
      </c>
      <c r="B1473" s="7" t="s">
        <v>715</v>
      </c>
      <c r="C1473" s="24" t="s">
        <v>10</v>
      </c>
      <c r="D1473" s="24" t="s">
        <v>716</v>
      </c>
      <c r="E1473" s="8" t="s">
        <v>31</v>
      </c>
      <c r="F1473" s="9">
        <v>1</v>
      </c>
      <c r="G1473" s="10">
        <v>854.7</v>
      </c>
      <c r="H1473" s="10">
        <f>SUM(H1474:H1481)</f>
        <v>854.7</v>
      </c>
      <c r="J1473"/>
      <c r="K1473"/>
      <c r="L1473"/>
      <c r="M1473"/>
      <c r="N1473"/>
      <c r="O1473"/>
    </row>
    <row r="1474" spans="1:15" ht="25.95" customHeight="1" x14ac:dyDescent="0.25">
      <c r="A1474" s="25" t="s">
        <v>12</v>
      </c>
      <c r="B1474" s="11" t="s">
        <v>452</v>
      </c>
      <c r="C1474" s="25" t="s">
        <v>10</v>
      </c>
      <c r="D1474" s="25" t="s">
        <v>453</v>
      </c>
      <c r="E1474" s="12" t="s">
        <v>15</v>
      </c>
      <c r="F1474" s="13">
        <v>0.63300000000000001</v>
      </c>
      <c r="G1474" s="1">
        <v>26.73</v>
      </c>
      <c r="H1474" s="1">
        <f t="shared" ref="H1474:H1481" si="156">TRUNC(F1474*G1474,2)</f>
        <v>16.920000000000002</v>
      </c>
      <c r="J1474"/>
      <c r="K1474"/>
      <c r="L1474"/>
      <c r="M1474"/>
      <c r="N1474"/>
      <c r="O1474"/>
    </row>
    <row r="1475" spans="1:15" ht="25.95" customHeight="1" x14ac:dyDescent="0.25">
      <c r="A1475" s="25" t="s">
        <v>12</v>
      </c>
      <c r="B1475" s="11" t="s">
        <v>671</v>
      </c>
      <c r="C1475" s="25" t="s">
        <v>10</v>
      </c>
      <c r="D1475" s="25" t="s">
        <v>672</v>
      </c>
      <c r="E1475" s="12" t="s">
        <v>15</v>
      </c>
      <c r="F1475" s="13">
        <v>2.0425</v>
      </c>
      <c r="G1475" s="1">
        <v>25.63</v>
      </c>
      <c r="H1475" s="1">
        <f t="shared" si="156"/>
        <v>52.34</v>
      </c>
      <c r="J1475"/>
      <c r="K1475"/>
      <c r="L1475"/>
      <c r="M1475"/>
      <c r="N1475"/>
      <c r="O1475"/>
    </row>
    <row r="1476" spans="1:15" ht="24" customHeight="1" x14ac:dyDescent="0.25">
      <c r="A1476" s="25" t="s">
        <v>12</v>
      </c>
      <c r="B1476" s="11" t="s">
        <v>454</v>
      </c>
      <c r="C1476" s="25" t="s">
        <v>10</v>
      </c>
      <c r="D1476" s="25" t="s">
        <v>455</v>
      </c>
      <c r="E1476" s="12" t="s">
        <v>15</v>
      </c>
      <c r="F1476" s="13">
        <v>0.63300000000000001</v>
      </c>
      <c r="G1476" s="1">
        <v>43.67</v>
      </c>
      <c r="H1476" s="1">
        <f t="shared" si="156"/>
        <v>27.64</v>
      </c>
      <c r="J1476"/>
      <c r="K1476"/>
      <c r="L1476"/>
      <c r="M1476"/>
      <c r="N1476"/>
      <c r="O1476"/>
    </row>
    <row r="1477" spans="1:15" ht="25.95" customHeight="1" x14ac:dyDescent="0.25">
      <c r="A1477" s="25" t="s">
        <v>12</v>
      </c>
      <c r="B1477" s="11" t="s">
        <v>236</v>
      </c>
      <c r="C1477" s="25" t="s">
        <v>10</v>
      </c>
      <c r="D1477" s="25" t="s">
        <v>237</v>
      </c>
      <c r="E1477" s="12" t="s">
        <v>15</v>
      </c>
      <c r="F1477" s="13">
        <v>2.0425</v>
      </c>
      <c r="G1477" s="1">
        <v>33.630000000000003</v>
      </c>
      <c r="H1477" s="1">
        <f t="shared" si="156"/>
        <v>68.680000000000007</v>
      </c>
      <c r="J1477"/>
      <c r="K1477"/>
      <c r="L1477"/>
      <c r="M1477"/>
      <c r="N1477"/>
      <c r="O1477"/>
    </row>
    <row r="1478" spans="1:15" ht="39" customHeight="1" x14ac:dyDescent="0.25">
      <c r="A1478" s="28" t="s">
        <v>32</v>
      </c>
      <c r="B1478" s="14">
        <v>731</v>
      </c>
      <c r="C1478" s="28" t="s">
        <v>10</v>
      </c>
      <c r="D1478" s="28" t="s">
        <v>717</v>
      </c>
      <c r="E1478" s="15" t="s">
        <v>31</v>
      </c>
      <c r="F1478" s="16">
        <v>1</v>
      </c>
      <c r="G1478" s="2">
        <v>681.17</v>
      </c>
      <c r="H1478" s="2">
        <f t="shared" si="156"/>
        <v>681.17</v>
      </c>
      <c r="J1478"/>
      <c r="K1478"/>
      <c r="L1478"/>
      <c r="M1478"/>
      <c r="N1478"/>
      <c r="O1478"/>
    </row>
    <row r="1479" spans="1:15" ht="39" customHeight="1" x14ac:dyDescent="0.25">
      <c r="A1479" s="28" t="s">
        <v>32</v>
      </c>
      <c r="B1479" s="14">
        <v>11267</v>
      </c>
      <c r="C1479" s="28" t="s">
        <v>10</v>
      </c>
      <c r="D1479" s="28" t="s">
        <v>718</v>
      </c>
      <c r="E1479" s="15" t="s">
        <v>31</v>
      </c>
      <c r="F1479" s="16">
        <v>4</v>
      </c>
      <c r="G1479" s="2">
        <v>1.43</v>
      </c>
      <c r="H1479" s="2">
        <f t="shared" si="156"/>
        <v>5.72</v>
      </c>
      <c r="J1479"/>
      <c r="K1479"/>
      <c r="L1479"/>
      <c r="M1479"/>
      <c r="N1479"/>
      <c r="O1479"/>
    </row>
    <row r="1480" spans="1:15" ht="24" customHeight="1" x14ac:dyDescent="0.25">
      <c r="A1480" s="28" t="s">
        <v>32</v>
      </c>
      <c r="B1480" s="14">
        <v>39996</v>
      </c>
      <c r="C1480" s="28" t="s">
        <v>10</v>
      </c>
      <c r="D1480" s="28" t="s">
        <v>719</v>
      </c>
      <c r="E1480" s="15" t="s">
        <v>19</v>
      </c>
      <c r="F1480" s="16">
        <v>0.2</v>
      </c>
      <c r="G1480" s="2">
        <v>3.55</v>
      </c>
      <c r="H1480" s="2">
        <f t="shared" si="156"/>
        <v>0.71</v>
      </c>
      <c r="J1480"/>
      <c r="K1480"/>
      <c r="L1480"/>
      <c r="M1480"/>
      <c r="N1480"/>
      <c r="O1480"/>
    </row>
    <row r="1481" spans="1:15" ht="24" customHeight="1" thickBot="1" x14ac:dyDescent="0.3">
      <c r="A1481" s="28" t="s">
        <v>32</v>
      </c>
      <c r="B1481" s="14">
        <v>39997</v>
      </c>
      <c r="C1481" s="28" t="s">
        <v>10</v>
      </c>
      <c r="D1481" s="28" t="s">
        <v>720</v>
      </c>
      <c r="E1481" s="15" t="s">
        <v>31</v>
      </c>
      <c r="F1481" s="16">
        <v>4</v>
      </c>
      <c r="G1481" s="2">
        <v>0.38</v>
      </c>
      <c r="H1481" s="2">
        <f t="shared" si="156"/>
        <v>1.52</v>
      </c>
      <c r="J1481"/>
      <c r="K1481"/>
      <c r="L1481"/>
      <c r="M1481"/>
      <c r="N1481"/>
      <c r="O1481"/>
    </row>
    <row r="1482" spans="1:15" ht="1.05" customHeight="1" thickTop="1" x14ac:dyDescent="0.25">
      <c r="A1482" s="27"/>
      <c r="B1482" s="27"/>
      <c r="C1482" s="27"/>
      <c r="D1482" s="27"/>
      <c r="E1482" s="27"/>
      <c r="F1482" s="27"/>
      <c r="G1482" s="27"/>
      <c r="H1482" s="27"/>
      <c r="J1482"/>
      <c r="K1482"/>
      <c r="L1482"/>
      <c r="M1482"/>
      <c r="N1482"/>
      <c r="O1482"/>
    </row>
    <row r="1483" spans="1:15" s="35" customFormat="1" ht="24.6" customHeight="1" x14ac:dyDescent="0.25">
      <c r="A1483" s="30">
        <v>15</v>
      </c>
      <c r="B1483" s="30"/>
      <c r="C1483" s="30"/>
      <c r="D1483" s="30" t="s">
        <v>723</v>
      </c>
      <c r="E1483" s="30"/>
      <c r="F1483" s="3"/>
      <c r="G1483" s="30"/>
      <c r="H1483" s="4"/>
      <c r="J1483"/>
      <c r="K1483"/>
      <c r="L1483"/>
      <c r="M1483"/>
      <c r="N1483"/>
      <c r="O1483"/>
    </row>
    <row r="1484" spans="1:15" s="35" customFormat="1" ht="18" customHeight="1" x14ac:dyDescent="0.25">
      <c r="A1484" s="23" t="s">
        <v>1299</v>
      </c>
      <c r="B1484" s="5" t="s">
        <v>2</v>
      </c>
      <c r="C1484" s="23" t="s">
        <v>3</v>
      </c>
      <c r="D1484" s="23" t="s">
        <v>4</v>
      </c>
      <c r="E1484" s="6" t="s">
        <v>5</v>
      </c>
      <c r="F1484" s="5" t="s">
        <v>6</v>
      </c>
      <c r="G1484" s="5" t="s">
        <v>7</v>
      </c>
      <c r="H1484" s="5" t="s">
        <v>8</v>
      </c>
      <c r="J1484"/>
      <c r="K1484"/>
      <c r="L1484"/>
      <c r="M1484"/>
      <c r="N1484"/>
      <c r="O1484"/>
    </row>
    <row r="1485" spans="1:15" ht="39" customHeight="1" x14ac:dyDescent="0.25">
      <c r="A1485" s="24" t="s">
        <v>9</v>
      </c>
      <c r="B1485" s="7" t="s">
        <v>724</v>
      </c>
      <c r="C1485" s="24" t="s">
        <v>10</v>
      </c>
      <c r="D1485" s="24" t="s">
        <v>725</v>
      </c>
      <c r="E1485" s="8" t="s">
        <v>31</v>
      </c>
      <c r="F1485" s="9">
        <v>1</v>
      </c>
      <c r="G1485" s="10">
        <v>21.23</v>
      </c>
      <c r="H1485" s="10">
        <f>SUM(H1486:H1488)</f>
        <v>21.23</v>
      </c>
      <c r="J1485"/>
      <c r="K1485"/>
      <c r="L1485"/>
      <c r="M1485"/>
      <c r="N1485"/>
      <c r="O1485"/>
    </row>
    <row r="1486" spans="1:15" ht="25.95" customHeight="1" x14ac:dyDescent="0.25">
      <c r="A1486" s="25" t="s">
        <v>12</v>
      </c>
      <c r="B1486" s="11" t="s">
        <v>452</v>
      </c>
      <c r="C1486" s="25" t="s">
        <v>10</v>
      </c>
      <c r="D1486" s="25" t="s">
        <v>453</v>
      </c>
      <c r="E1486" s="12" t="s">
        <v>15</v>
      </c>
      <c r="F1486" s="13">
        <v>5.5156200000000002E-2</v>
      </c>
      <c r="G1486" s="1">
        <v>26.73</v>
      </c>
      <c r="H1486" s="1">
        <f t="shared" ref="H1486:H1488" si="157">TRUNC(F1486*G1486,2)</f>
        <v>1.47</v>
      </c>
      <c r="J1486"/>
      <c r="K1486"/>
      <c r="L1486"/>
      <c r="M1486"/>
      <c r="N1486"/>
      <c r="O1486"/>
    </row>
    <row r="1487" spans="1:15" ht="24" customHeight="1" x14ac:dyDescent="0.25">
      <c r="A1487" s="25" t="s">
        <v>12</v>
      </c>
      <c r="B1487" s="11" t="s">
        <v>454</v>
      </c>
      <c r="C1487" s="25" t="s">
        <v>10</v>
      </c>
      <c r="D1487" s="25" t="s">
        <v>455</v>
      </c>
      <c r="E1487" s="12" t="s">
        <v>15</v>
      </c>
      <c r="F1487" s="13">
        <v>0.17649999999999999</v>
      </c>
      <c r="G1487" s="1">
        <v>43.67</v>
      </c>
      <c r="H1487" s="1">
        <f t="shared" si="157"/>
        <v>7.7</v>
      </c>
      <c r="J1487"/>
      <c r="K1487"/>
      <c r="L1487"/>
      <c r="M1487"/>
      <c r="N1487"/>
      <c r="O1487"/>
    </row>
    <row r="1488" spans="1:15" ht="25.95" customHeight="1" thickBot="1" x14ac:dyDescent="0.3">
      <c r="A1488" s="28" t="s">
        <v>32</v>
      </c>
      <c r="B1488" s="14">
        <v>38774</v>
      </c>
      <c r="C1488" s="28" t="s">
        <v>10</v>
      </c>
      <c r="D1488" s="28" t="s">
        <v>726</v>
      </c>
      <c r="E1488" s="15" t="s">
        <v>31</v>
      </c>
      <c r="F1488" s="16">
        <v>1</v>
      </c>
      <c r="G1488" s="2">
        <v>12.06</v>
      </c>
      <c r="H1488" s="2">
        <f t="shared" si="157"/>
        <v>12.06</v>
      </c>
      <c r="J1488"/>
      <c r="K1488"/>
      <c r="L1488"/>
      <c r="M1488"/>
      <c r="N1488"/>
      <c r="O1488"/>
    </row>
    <row r="1489" spans="1:15" ht="0.6" customHeight="1" thickTop="1" thickBot="1" x14ac:dyDescent="0.3">
      <c r="A1489" s="27"/>
      <c r="B1489" s="27"/>
      <c r="C1489" s="27"/>
      <c r="D1489" s="27"/>
      <c r="E1489" s="27"/>
      <c r="F1489" s="27"/>
      <c r="G1489" s="27"/>
      <c r="H1489" s="27"/>
      <c r="J1489"/>
      <c r="K1489"/>
      <c r="L1489"/>
      <c r="M1489"/>
      <c r="N1489"/>
      <c r="O1489"/>
    </row>
    <row r="1490" spans="1:15" ht="1.05" customHeight="1" thickTop="1" x14ac:dyDescent="0.25">
      <c r="A1490" s="27"/>
      <c r="B1490" s="27"/>
      <c r="C1490" s="27"/>
      <c r="D1490" s="27"/>
      <c r="E1490" s="27"/>
      <c r="F1490" s="27"/>
      <c r="G1490" s="27"/>
      <c r="H1490" s="27"/>
      <c r="J1490"/>
      <c r="K1490"/>
      <c r="L1490"/>
      <c r="M1490"/>
      <c r="N1490"/>
      <c r="O1490"/>
    </row>
    <row r="1491" spans="1:15" s="35" customFormat="1" ht="18" customHeight="1" x14ac:dyDescent="0.25">
      <c r="A1491" s="23" t="s">
        <v>1300</v>
      </c>
      <c r="B1491" s="5" t="s">
        <v>2</v>
      </c>
      <c r="C1491" s="23" t="s">
        <v>3</v>
      </c>
      <c r="D1491" s="23" t="s">
        <v>4</v>
      </c>
      <c r="E1491" s="6" t="s">
        <v>5</v>
      </c>
      <c r="F1491" s="5" t="s">
        <v>6</v>
      </c>
      <c r="G1491" s="5" t="s">
        <v>7</v>
      </c>
      <c r="H1491" s="5" t="s">
        <v>8</v>
      </c>
      <c r="J1491"/>
      <c r="K1491"/>
      <c r="L1491"/>
      <c r="M1491"/>
      <c r="N1491"/>
      <c r="O1491"/>
    </row>
    <row r="1492" spans="1:15" ht="52.05" customHeight="1" thickBot="1" x14ac:dyDescent="0.3">
      <c r="A1492" s="26" t="s">
        <v>32</v>
      </c>
      <c r="B1492" s="18">
        <v>37556</v>
      </c>
      <c r="C1492" s="26" t="s">
        <v>10</v>
      </c>
      <c r="D1492" s="26" t="s">
        <v>728</v>
      </c>
      <c r="E1492" s="19" t="s">
        <v>31</v>
      </c>
      <c r="F1492" s="20">
        <v>1</v>
      </c>
      <c r="G1492" s="21">
        <v>27.81</v>
      </c>
      <c r="H1492" s="21">
        <f>G1492</f>
        <v>27.81</v>
      </c>
      <c r="J1492"/>
      <c r="K1492"/>
      <c r="L1492"/>
      <c r="M1492"/>
      <c r="N1492"/>
      <c r="O1492"/>
    </row>
    <row r="1493" spans="1:15" ht="1.05" customHeight="1" thickTop="1" x14ac:dyDescent="0.25">
      <c r="A1493" s="27"/>
      <c r="B1493" s="27"/>
      <c r="C1493" s="27"/>
      <c r="D1493" s="27"/>
      <c r="E1493" s="27"/>
      <c r="F1493" s="27"/>
      <c r="G1493" s="27"/>
      <c r="H1493" s="27"/>
      <c r="J1493"/>
      <c r="K1493"/>
      <c r="L1493"/>
      <c r="M1493"/>
      <c r="N1493"/>
      <c r="O1493"/>
    </row>
    <row r="1494" spans="1:15" s="35" customFormat="1" ht="18" customHeight="1" x14ac:dyDescent="0.25">
      <c r="A1494" s="23" t="s">
        <v>1301</v>
      </c>
      <c r="B1494" s="5" t="s">
        <v>2</v>
      </c>
      <c r="C1494" s="23" t="s">
        <v>3</v>
      </c>
      <c r="D1494" s="23" t="s">
        <v>4</v>
      </c>
      <c r="E1494" s="6" t="s">
        <v>5</v>
      </c>
      <c r="F1494" s="5" t="s">
        <v>6</v>
      </c>
      <c r="G1494" s="5" t="s">
        <v>7</v>
      </c>
      <c r="H1494" s="5" t="s">
        <v>8</v>
      </c>
      <c r="J1494"/>
      <c r="K1494"/>
      <c r="L1494"/>
      <c r="M1494"/>
      <c r="N1494"/>
      <c r="O1494"/>
    </row>
    <row r="1495" spans="1:15" ht="52.05" customHeight="1" thickBot="1" x14ac:dyDescent="0.3">
      <c r="A1495" s="26" t="s">
        <v>32</v>
      </c>
      <c r="B1495" s="18">
        <v>37558</v>
      </c>
      <c r="C1495" s="26" t="s">
        <v>10</v>
      </c>
      <c r="D1495" s="26" t="s">
        <v>729</v>
      </c>
      <c r="E1495" s="19" t="s">
        <v>31</v>
      </c>
      <c r="F1495" s="20">
        <v>1</v>
      </c>
      <c r="G1495" s="21">
        <v>44.84</v>
      </c>
      <c r="H1495" s="21">
        <f>G1495</f>
        <v>44.84</v>
      </c>
      <c r="J1495"/>
      <c r="K1495"/>
      <c r="L1495"/>
      <c r="M1495"/>
      <c r="N1495"/>
      <c r="O1495"/>
    </row>
    <row r="1496" spans="1:15" ht="1.05" customHeight="1" thickTop="1" thickBot="1" x14ac:dyDescent="0.3">
      <c r="A1496" s="27"/>
      <c r="B1496" s="27"/>
      <c r="C1496" s="27"/>
      <c r="D1496" s="27"/>
      <c r="E1496" s="27"/>
      <c r="F1496" s="27"/>
      <c r="G1496" s="27"/>
      <c r="H1496" s="27"/>
      <c r="J1496"/>
      <c r="K1496"/>
      <c r="L1496"/>
      <c r="M1496"/>
      <c r="N1496"/>
      <c r="O1496"/>
    </row>
    <row r="1497" spans="1:15" ht="1.05" customHeight="1" thickTop="1" x14ac:dyDescent="0.25">
      <c r="A1497" s="27"/>
      <c r="B1497" s="27"/>
      <c r="C1497" s="27"/>
      <c r="D1497" s="27"/>
      <c r="E1497" s="27"/>
      <c r="F1497" s="27"/>
      <c r="G1497" s="27"/>
      <c r="H1497" s="27"/>
      <c r="J1497"/>
      <c r="K1497"/>
      <c r="L1497"/>
      <c r="M1497"/>
      <c r="N1497"/>
      <c r="O1497"/>
    </row>
    <row r="1498" spans="1:15" s="35" customFormat="1" ht="18" customHeight="1" x14ac:dyDescent="0.25">
      <c r="A1498" s="23" t="s">
        <v>1302</v>
      </c>
      <c r="B1498" s="5" t="s">
        <v>2</v>
      </c>
      <c r="C1498" s="23" t="s">
        <v>3</v>
      </c>
      <c r="D1498" s="23" t="s">
        <v>4</v>
      </c>
      <c r="E1498" s="6" t="s">
        <v>5</v>
      </c>
      <c r="F1498" s="5" t="s">
        <v>6</v>
      </c>
      <c r="G1498" s="5" t="s">
        <v>7</v>
      </c>
      <c r="H1498" s="5" t="s">
        <v>8</v>
      </c>
      <c r="J1498"/>
      <c r="K1498"/>
      <c r="L1498"/>
      <c r="M1498"/>
      <c r="N1498"/>
      <c r="O1498"/>
    </row>
    <row r="1499" spans="1:15" ht="64.2" customHeight="1" thickBot="1" x14ac:dyDescent="0.3">
      <c r="A1499" s="26" t="s">
        <v>32</v>
      </c>
      <c r="B1499" s="18">
        <v>10521</v>
      </c>
      <c r="C1499" s="26" t="s">
        <v>10</v>
      </c>
      <c r="D1499" s="26" t="s">
        <v>730</v>
      </c>
      <c r="E1499" s="19" t="s">
        <v>31</v>
      </c>
      <c r="F1499" s="20">
        <v>1</v>
      </c>
      <c r="G1499" s="21">
        <v>285.20999999999998</v>
      </c>
      <c r="H1499" s="21">
        <f>G1499</f>
        <v>285.20999999999998</v>
      </c>
      <c r="J1499"/>
      <c r="K1499"/>
      <c r="L1499"/>
      <c r="M1499"/>
      <c r="N1499"/>
      <c r="O1499"/>
    </row>
    <row r="1500" spans="1:15" ht="1.05" customHeight="1" thickTop="1" x14ac:dyDescent="0.25">
      <c r="A1500" s="27"/>
      <c r="B1500" s="27"/>
      <c r="C1500" s="27"/>
      <c r="D1500" s="27"/>
      <c r="E1500" s="27"/>
      <c r="F1500" s="27"/>
      <c r="G1500" s="27"/>
      <c r="H1500" s="27"/>
      <c r="J1500"/>
      <c r="K1500"/>
      <c r="L1500"/>
      <c r="M1500"/>
      <c r="N1500"/>
      <c r="O1500"/>
    </row>
    <row r="1501" spans="1:15" ht="18" customHeight="1" x14ac:dyDescent="0.25">
      <c r="A1501" s="23" t="s">
        <v>1303</v>
      </c>
      <c r="B1501" s="5" t="s">
        <v>2</v>
      </c>
      <c r="C1501" s="23" t="s">
        <v>3</v>
      </c>
      <c r="D1501" s="23" t="s">
        <v>4</v>
      </c>
      <c r="E1501" s="6" t="s">
        <v>5</v>
      </c>
      <c r="F1501" s="5" t="s">
        <v>6</v>
      </c>
      <c r="G1501" s="5" t="s">
        <v>7</v>
      </c>
      <c r="H1501" s="5" t="s">
        <v>8</v>
      </c>
      <c r="J1501"/>
      <c r="K1501"/>
      <c r="L1501"/>
      <c r="M1501"/>
      <c r="N1501"/>
      <c r="O1501"/>
    </row>
    <row r="1502" spans="1:15" ht="39" customHeight="1" x14ac:dyDescent="0.25">
      <c r="A1502" s="24" t="s">
        <v>9</v>
      </c>
      <c r="B1502" s="7" t="s">
        <v>731</v>
      </c>
      <c r="C1502" s="24" t="s">
        <v>10</v>
      </c>
      <c r="D1502" s="24" t="s">
        <v>732</v>
      </c>
      <c r="E1502" s="8" t="s">
        <v>19</v>
      </c>
      <c r="F1502" s="9">
        <v>1</v>
      </c>
      <c r="G1502" s="10">
        <v>101.75</v>
      </c>
      <c r="H1502" s="10">
        <f>SUM(H1503:H1505)</f>
        <v>101.75</v>
      </c>
      <c r="J1502"/>
      <c r="K1502"/>
      <c r="L1502"/>
      <c r="M1502"/>
      <c r="N1502"/>
      <c r="O1502"/>
    </row>
    <row r="1503" spans="1:15" ht="25.95" customHeight="1" x14ac:dyDescent="0.25">
      <c r="A1503" s="25" t="s">
        <v>12</v>
      </c>
      <c r="B1503" s="11" t="s">
        <v>671</v>
      </c>
      <c r="C1503" s="25" t="s">
        <v>10</v>
      </c>
      <c r="D1503" s="25" t="s">
        <v>672</v>
      </c>
      <c r="E1503" s="12" t="s">
        <v>15</v>
      </c>
      <c r="F1503" s="13">
        <v>0.47799999999999998</v>
      </c>
      <c r="G1503" s="1">
        <v>25.63</v>
      </c>
      <c r="H1503" s="1">
        <f t="shared" ref="H1503:H1505" si="158">TRUNC(F1503*G1503,2)</f>
        <v>12.25</v>
      </c>
      <c r="J1503"/>
      <c r="K1503"/>
      <c r="L1503"/>
      <c r="M1503"/>
      <c r="N1503"/>
      <c r="O1503"/>
    </row>
    <row r="1504" spans="1:15" ht="25.95" customHeight="1" x14ac:dyDescent="0.25">
      <c r="A1504" s="25" t="s">
        <v>12</v>
      </c>
      <c r="B1504" s="11" t="s">
        <v>236</v>
      </c>
      <c r="C1504" s="25" t="s">
        <v>10</v>
      </c>
      <c r="D1504" s="25" t="s">
        <v>237</v>
      </c>
      <c r="E1504" s="12" t="s">
        <v>15</v>
      </c>
      <c r="F1504" s="13">
        <v>0.47799999999999998</v>
      </c>
      <c r="G1504" s="1">
        <v>33.630000000000003</v>
      </c>
      <c r="H1504" s="1">
        <f t="shared" si="158"/>
        <v>16.07</v>
      </c>
      <c r="J1504"/>
      <c r="K1504"/>
      <c r="L1504"/>
      <c r="M1504"/>
      <c r="N1504"/>
      <c r="O1504"/>
    </row>
    <row r="1505" spans="1:15" ht="25.95" customHeight="1" thickBot="1" x14ac:dyDescent="0.3">
      <c r="A1505" s="28" t="s">
        <v>32</v>
      </c>
      <c r="B1505" s="14">
        <v>7696</v>
      </c>
      <c r="C1505" s="28" t="s">
        <v>10</v>
      </c>
      <c r="D1505" s="28" t="s">
        <v>733</v>
      </c>
      <c r="E1505" s="15" t="s">
        <v>19</v>
      </c>
      <c r="F1505" s="16">
        <v>1.0389999999999999</v>
      </c>
      <c r="G1505" s="2">
        <v>70.680000000000007</v>
      </c>
      <c r="H1505" s="2">
        <f t="shared" si="158"/>
        <v>73.430000000000007</v>
      </c>
      <c r="J1505"/>
      <c r="K1505"/>
      <c r="L1505"/>
      <c r="M1505"/>
      <c r="N1505"/>
      <c r="O1505"/>
    </row>
    <row r="1506" spans="1:15" ht="1.05" customHeight="1" thickTop="1" x14ac:dyDescent="0.25">
      <c r="A1506" s="27"/>
      <c r="B1506" s="27"/>
      <c r="C1506" s="27"/>
      <c r="D1506" s="27"/>
      <c r="E1506" s="27"/>
      <c r="F1506" s="27"/>
      <c r="G1506" s="27"/>
      <c r="H1506" s="27"/>
      <c r="J1506"/>
      <c r="K1506"/>
      <c r="L1506"/>
      <c r="M1506"/>
      <c r="N1506"/>
      <c r="O1506"/>
    </row>
    <row r="1507" spans="1:15" ht="18" customHeight="1" x14ac:dyDescent="0.25">
      <c r="A1507" s="23" t="s">
        <v>1304</v>
      </c>
      <c r="B1507" s="5" t="s">
        <v>2</v>
      </c>
      <c r="C1507" s="23" t="s">
        <v>3</v>
      </c>
      <c r="D1507" s="23" t="s">
        <v>4</v>
      </c>
      <c r="E1507" s="6" t="s">
        <v>5</v>
      </c>
      <c r="F1507" s="5" t="s">
        <v>6</v>
      </c>
      <c r="G1507" s="5" t="s">
        <v>7</v>
      </c>
      <c r="H1507" s="5" t="s">
        <v>8</v>
      </c>
      <c r="J1507"/>
      <c r="K1507"/>
      <c r="L1507"/>
      <c r="M1507"/>
      <c r="N1507"/>
      <c r="O1507"/>
    </row>
    <row r="1508" spans="1:15" ht="52.05" customHeight="1" thickBot="1" x14ac:dyDescent="0.3">
      <c r="A1508" s="26" t="s">
        <v>32</v>
      </c>
      <c r="B1508" s="18">
        <v>733</v>
      </c>
      <c r="C1508" s="26" t="s">
        <v>10</v>
      </c>
      <c r="D1508" s="26" t="s">
        <v>734</v>
      </c>
      <c r="E1508" s="19" t="s">
        <v>31</v>
      </c>
      <c r="F1508" s="20">
        <v>1</v>
      </c>
      <c r="G1508" s="21">
        <v>1163.8800000000001</v>
      </c>
      <c r="H1508" s="21">
        <f>G1508</f>
        <v>1163.8800000000001</v>
      </c>
      <c r="J1508"/>
      <c r="K1508"/>
      <c r="L1508"/>
      <c r="M1508"/>
      <c r="N1508"/>
      <c r="O1508"/>
    </row>
    <row r="1509" spans="1:15" ht="1.05" customHeight="1" thickTop="1" x14ac:dyDescent="0.25">
      <c r="A1509" s="27"/>
      <c r="B1509" s="27"/>
      <c r="C1509" s="27"/>
      <c r="D1509" s="27"/>
      <c r="E1509" s="27"/>
      <c r="F1509" s="27"/>
      <c r="G1509" s="27"/>
      <c r="H1509" s="27"/>
      <c r="J1509"/>
      <c r="K1509"/>
      <c r="L1509"/>
      <c r="M1509"/>
      <c r="N1509"/>
      <c r="O1509"/>
    </row>
    <row r="1510" spans="1:15" s="35" customFormat="1" ht="18" customHeight="1" x14ac:dyDescent="0.25">
      <c r="A1510" s="23" t="s">
        <v>1305</v>
      </c>
      <c r="B1510" s="5" t="s">
        <v>2</v>
      </c>
      <c r="C1510" s="23" t="s">
        <v>3</v>
      </c>
      <c r="D1510" s="23" t="s">
        <v>4</v>
      </c>
      <c r="E1510" s="6" t="s">
        <v>5</v>
      </c>
      <c r="F1510" s="5" t="s">
        <v>6</v>
      </c>
      <c r="G1510" s="5" t="s">
        <v>7</v>
      </c>
      <c r="H1510" s="5" t="s">
        <v>8</v>
      </c>
      <c r="J1510"/>
      <c r="K1510"/>
      <c r="L1510"/>
      <c r="M1510"/>
      <c r="N1510"/>
      <c r="O1510"/>
    </row>
    <row r="1511" spans="1:15" ht="25.95" customHeight="1" thickBot="1" x14ac:dyDescent="0.3">
      <c r="A1511" s="26" t="s">
        <v>32</v>
      </c>
      <c r="B1511" s="18">
        <v>36498</v>
      </c>
      <c r="C1511" s="26" t="s">
        <v>10</v>
      </c>
      <c r="D1511" s="26" t="s">
        <v>735</v>
      </c>
      <c r="E1511" s="19" t="s">
        <v>31</v>
      </c>
      <c r="F1511" s="20">
        <v>1</v>
      </c>
      <c r="G1511" s="21">
        <v>9012.7660899999992</v>
      </c>
      <c r="H1511" s="21">
        <f>G1511</f>
        <v>9012.7660899999992</v>
      </c>
      <c r="J1511"/>
      <c r="K1511"/>
      <c r="L1511"/>
      <c r="M1511"/>
      <c r="N1511"/>
      <c r="O1511"/>
    </row>
    <row r="1512" spans="1:15" ht="1.05" customHeight="1" thickTop="1" x14ac:dyDescent="0.25">
      <c r="A1512" s="27"/>
      <c r="B1512" s="27"/>
      <c r="C1512" s="27"/>
      <c r="D1512" s="27"/>
      <c r="E1512" s="27"/>
      <c r="F1512" s="27"/>
      <c r="G1512" s="27"/>
      <c r="H1512" s="27"/>
      <c r="J1512"/>
      <c r="K1512"/>
      <c r="L1512"/>
      <c r="M1512"/>
      <c r="N1512"/>
      <c r="O1512"/>
    </row>
    <row r="1513" spans="1:15" ht="18" customHeight="1" x14ac:dyDescent="0.25">
      <c r="A1513" s="23" t="s">
        <v>1306</v>
      </c>
      <c r="B1513" s="5" t="s">
        <v>2</v>
      </c>
      <c r="C1513" s="23" t="s">
        <v>3</v>
      </c>
      <c r="D1513" s="23" t="s">
        <v>4</v>
      </c>
      <c r="E1513" s="6" t="s">
        <v>5</v>
      </c>
      <c r="F1513" s="5" t="s">
        <v>6</v>
      </c>
      <c r="G1513" s="5" t="s">
        <v>7</v>
      </c>
      <c r="H1513" s="5" t="s">
        <v>8</v>
      </c>
      <c r="J1513"/>
      <c r="K1513"/>
      <c r="L1513"/>
      <c r="M1513"/>
      <c r="N1513"/>
      <c r="O1513"/>
    </row>
    <row r="1514" spans="1:15" ht="39" customHeight="1" x14ac:dyDescent="0.25">
      <c r="A1514" s="24" t="s">
        <v>9</v>
      </c>
      <c r="B1514" s="7" t="s">
        <v>736</v>
      </c>
      <c r="C1514" s="24" t="s">
        <v>10</v>
      </c>
      <c r="D1514" s="24" t="s">
        <v>737</v>
      </c>
      <c r="E1514" s="8" t="s">
        <v>19</v>
      </c>
      <c r="F1514" s="9">
        <v>1</v>
      </c>
      <c r="G1514" s="10">
        <v>8.41</v>
      </c>
      <c r="H1514" s="10">
        <f>SUM(H1515:H1518)</f>
        <v>8.4099999999999984</v>
      </c>
      <c r="J1514"/>
      <c r="K1514"/>
      <c r="L1514"/>
      <c r="M1514"/>
      <c r="N1514"/>
      <c r="O1514"/>
    </row>
    <row r="1515" spans="1:15" ht="25.95" customHeight="1" x14ac:dyDescent="0.25">
      <c r="A1515" s="25" t="s">
        <v>12</v>
      </c>
      <c r="B1515" s="11" t="s">
        <v>452</v>
      </c>
      <c r="C1515" s="25" t="s">
        <v>10</v>
      </c>
      <c r="D1515" s="25" t="s">
        <v>453</v>
      </c>
      <c r="E1515" s="12" t="s">
        <v>15</v>
      </c>
      <c r="F1515" s="13">
        <v>3.9E-2</v>
      </c>
      <c r="G1515" s="1">
        <v>26.73</v>
      </c>
      <c r="H1515" s="1">
        <f t="shared" ref="H1515:H1518" si="159">TRUNC(F1515*G1515,2)</f>
        <v>1.04</v>
      </c>
      <c r="J1515"/>
      <c r="K1515"/>
      <c r="L1515"/>
      <c r="M1515"/>
      <c r="N1515"/>
      <c r="O1515"/>
    </row>
    <row r="1516" spans="1:15" ht="24" customHeight="1" x14ac:dyDescent="0.25">
      <c r="A1516" s="25" t="s">
        <v>12</v>
      </c>
      <c r="B1516" s="11" t="s">
        <v>454</v>
      </c>
      <c r="C1516" s="25" t="s">
        <v>10</v>
      </c>
      <c r="D1516" s="25" t="s">
        <v>455</v>
      </c>
      <c r="E1516" s="12" t="s">
        <v>15</v>
      </c>
      <c r="F1516" s="13">
        <v>3.9E-2</v>
      </c>
      <c r="G1516" s="1">
        <v>43.67</v>
      </c>
      <c r="H1516" s="1">
        <f t="shared" si="159"/>
        <v>1.7</v>
      </c>
      <c r="J1516"/>
      <c r="K1516"/>
      <c r="L1516"/>
      <c r="M1516"/>
      <c r="N1516"/>
      <c r="O1516"/>
    </row>
    <row r="1517" spans="1:15" ht="52.05" customHeight="1" x14ac:dyDescent="0.25">
      <c r="A1517" s="28" t="s">
        <v>32</v>
      </c>
      <c r="B1517" s="14">
        <v>1021</v>
      </c>
      <c r="C1517" s="28" t="s">
        <v>10</v>
      </c>
      <c r="D1517" s="28" t="s">
        <v>738</v>
      </c>
      <c r="E1517" s="15" t="s">
        <v>19</v>
      </c>
      <c r="F1517" s="16">
        <v>1.2434000000000001</v>
      </c>
      <c r="G1517" s="2">
        <v>4.54</v>
      </c>
      <c r="H1517" s="2">
        <f t="shared" si="159"/>
        <v>5.64</v>
      </c>
      <c r="J1517"/>
      <c r="K1517"/>
      <c r="L1517"/>
      <c r="M1517"/>
      <c r="N1517"/>
      <c r="O1517"/>
    </row>
    <row r="1518" spans="1:15" ht="25.95" customHeight="1" thickBot="1" x14ac:dyDescent="0.3">
      <c r="A1518" s="28" t="s">
        <v>32</v>
      </c>
      <c r="B1518" s="14">
        <v>21127</v>
      </c>
      <c r="C1518" s="28" t="s">
        <v>10</v>
      </c>
      <c r="D1518" s="28" t="s">
        <v>550</v>
      </c>
      <c r="E1518" s="15" t="s">
        <v>31</v>
      </c>
      <c r="F1518" s="16">
        <v>9.4000000000000004E-3</v>
      </c>
      <c r="G1518" s="2">
        <v>4</v>
      </c>
      <c r="H1518" s="2">
        <f t="shared" si="159"/>
        <v>0.03</v>
      </c>
      <c r="J1518"/>
      <c r="K1518"/>
      <c r="L1518"/>
      <c r="M1518"/>
      <c r="N1518"/>
      <c r="O1518"/>
    </row>
    <row r="1519" spans="1:15" ht="1.05" customHeight="1" thickTop="1" x14ac:dyDescent="0.25">
      <c r="A1519" s="27"/>
      <c r="B1519" s="27"/>
      <c r="C1519" s="27"/>
      <c r="D1519" s="27"/>
      <c r="E1519" s="27"/>
      <c r="F1519" s="27"/>
      <c r="G1519" s="27"/>
      <c r="H1519" s="27"/>
      <c r="J1519"/>
      <c r="K1519"/>
      <c r="L1519"/>
      <c r="M1519"/>
      <c r="N1519"/>
      <c r="O1519"/>
    </row>
    <row r="1520" spans="1:15" s="35" customFormat="1" ht="18" customHeight="1" x14ac:dyDescent="0.25">
      <c r="A1520" s="23" t="s">
        <v>1307</v>
      </c>
      <c r="B1520" s="5" t="s">
        <v>2</v>
      </c>
      <c r="C1520" s="23" t="s">
        <v>3</v>
      </c>
      <c r="D1520" s="23" t="s">
        <v>4</v>
      </c>
      <c r="E1520" s="6" t="s">
        <v>5</v>
      </c>
      <c r="F1520" s="5" t="s">
        <v>6</v>
      </c>
      <c r="G1520" s="5" t="s">
        <v>7</v>
      </c>
      <c r="H1520" s="5" t="s">
        <v>8</v>
      </c>
      <c r="J1520"/>
      <c r="K1520"/>
      <c r="L1520"/>
      <c r="M1520"/>
      <c r="N1520"/>
      <c r="O1520"/>
    </row>
    <row r="1521" spans="1:15" ht="39" customHeight="1" x14ac:dyDescent="0.25">
      <c r="A1521" s="24" t="s">
        <v>9</v>
      </c>
      <c r="B1521" s="7" t="s">
        <v>739</v>
      </c>
      <c r="C1521" s="24" t="s">
        <v>10</v>
      </c>
      <c r="D1521" s="24" t="s">
        <v>740</v>
      </c>
      <c r="E1521" s="8" t="s">
        <v>19</v>
      </c>
      <c r="F1521" s="9">
        <v>1</v>
      </c>
      <c r="G1521" s="10">
        <v>9.27</v>
      </c>
      <c r="H1521" s="10">
        <f>SUM(H1522:H1524)</f>
        <v>9.2700000000000014</v>
      </c>
      <c r="J1521"/>
      <c r="K1521"/>
      <c r="L1521"/>
      <c r="M1521"/>
      <c r="N1521"/>
      <c r="O1521"/>
    </row>
    <row r="1522" spans="1:15" ht="25.95" customHeight="1" x14ac:dyDescent="0.25">
      <c r="A1522" s="25" t="s">
        <v>12</v>
      </c>
      <c r="B1522" s="11" t="s">
        <v>452</v>
      </c>
      <c r="C1522" s="25" t="s">
        <v>10</v>
      </c>
      <c r="D1522" s="25" t="s">
        <v>453</v>
      </c>
      <c r="E1522" s="12" t="s">
        <v>15</v>
      </c>
      <c r="F1522" s="13">
        <v>4.4999999999999997E-3</v>
      </c>
      <c r="G1522" s="1">
        <v>26.73</v>
      </c>
      <c r="H1522" s="1">
        <f t="shared" ref="H1522:H1524" si="160">TRUNC(F1522*G1522,2)</f>
        <v>0.12</v>
      </c>
      <c r="J1522"/>
      <c r="K1522"/>
      <c r="L1522"/>
      <c r="M1522"/>
      <c r="N1522"/>
      <c r="O1522"/>
    </row>
    <row r="1523" spans="1:15" ht="24" customHeight="1" x14ac:dyDescent="0.25">
      <c r="A1523" s="25" t="s">
        <v>12</v>
      </c>
      <c r="B1523" s="11" t="s">
        <v>454</v>
      </c>
      <c r="C1523" s="25" t="s">
        <v>10</v>
      </c>
      <c r="D1523" s="25" t="s">
        <v>455</v>
      </c>
      <c r="E1523" s="12" t="s">
        <v>15</v>
      </c>
      <c r="F1523" s="13">
        <v>4.4999999999999997E-3</v>
      </c>
      <c r="G1523" s="1">
        <v>43.67</v>
      </c>
      <c r="H1523" s="1">
        <f t="shared" si="160"/>
        <v>0.19</v>
      </c>
      <c r="J1523"/>
      <c r="K1523"/>
      <c r="L1523"/>
      <c r="M1523"/>
      <c r="N1523"/>
      <c r="O1523"/>
    </row>
    <row r="1524" spans="1:15" ht="25.95" customHeight="1" thickBot="1" x14ac:dyDescent="0.3">
      <c r="A1524" s="28" t="s">
        <v>32</v>
      </c>
      <c r="B1524" s="14">
        <v>39599</v>
      </c>
      <c r="C1524" s="28" t="s">
        <v>10</v>
      </c>
      <c r="D1524" s="28" t="s">
        <v>741</v>
      </c>
      <c r="E1524" s="15" t="s">
        <v>19</v>
      </c>
      <c r="F1524" s="16">
        <v>1.05</v>
      </c>
      <c r="G1524" s="2">
        <v>8.5399999999999991</v>
      </c>
      <c r="H1524" s="2">
        <f t="shared" si="160"/>
        <v>8.9600000000000009</v>
      </c>
      <c r="J1524"/>
      <c r="K1524"/>
      <c r="L1524"/>
      <c r="M1524"/>
      <c r="N1524"/>
      <c r="O1524"/>
    </row>
    <row r="1525" spans="1:15" ht="1.05" customHeight="1" thickTop="1" x14ac:dyDescent="0.25">
      <c r="A1525" s="27"/>
      <c r="B1525" s="27"/>
      <c r="C1525" s="27"/>
      <c r="D1525" s="27"/>
      <c r="E1525" s="27"/>
      <c r="F1525" s="27"/>
      <c r="G1525" s="27"/>
      <c r="H1525" s="27"/>
      <c r="J1525"/>
      <c r="K1525"/>
      <c r="L1525"/>
      <c r="M1525"/>
      <c r="N1525"/>
      <c r="O1525"/>
    </row>
    <row r="1526" spans="1:15" s="35" customFormat="1" ht="18" customHeight="1" x14ac:dyDescent="0.25">
      <c r="A1526" s="23" t="s">
        <v>1308</v>
      </c>
      <c r="B1526" s="5" t="s">
        <v>2</v>
      </c>
      <c r="C1526" s="23" t="s">
        <v>3</v>
      </c>
      <c r="D1526" s="23" t="s">
        <v>4</v>
      </c>
      <c r="E1526" s="6" t="s">
        <v>5</v>
      </c>
      <c r="F1526" s="5" t="s">
        <v>6</v>
      </c>
      <c r="G1526" s="5" t="s">
        <v>7</v>
      </c>
      <c r="H1526" s="5" t="s">
        <v>8</v>
      </c>
      <c r="J1526"/>
      <c r="K1526"/>
      <c r="L1526"/>
      <c r="M1526"/>
      <c r="N1526"/>
      <c r="O1526"/>
    </row>
    <row r="1527" spans="1:15" ht="24" customHeight="1" x14ac:dyDescent="0.25">
      <c r="A1527" s="24" t="s">
        <v>9</v>
      </c>
      <c r="B1527" s="7" t="s">
        <v>742</v>
      </c>
      <c r="C1527" s="24" t="s">
        <v>261</v>
      </c>
      <c r="D1527" s="24" t="s">
        <v>743</v>
      </c>
      <c r="E1527" s="8" t="s">
        <v>744</v>
      </c>
      <c r="F1527" s="9">
        <v>1</v>
      </c>
      <c r="G1527" s="10">
        <f>H1527</f>
        <v>1055.6300000000001</v>
      </c>
      <c r="H1527" s="10">
        <f>SUM(H1528:H1530)</f>
        <v>1055.6300000000001</v>
      </c>
      <c r="J1527"/>
      <c r="K1527"/>
      <c r="L1527"/>
      <c r="M1527"/>
      <c r="N1527"/>
      <c r="O1527"/>
    </row>
    <row r="1528" spans="1:15" ht="25.95" customHeight="1" x14ac:dyDescent="0.25">
      <c r="A1528" s="25" t="s">
        <v>12</v>
      </c>
      <c r="B1528" s="11" t="s">
        <v>452</v>
      </c>
      <c r="C1528" s="25" t="s">
        <v>10</v>
      </c>
      <c r="D1528" s="25" t="s">
        <v>453</v>
      </c>
      <c r="E1528" s="12" t="s">
        <v>15</v>
      </c>
      <c r="F1528" s="13">
        <v>2</v>
      </c>
      <c r="G1528" s="1">
        <v>28.24</v>
      </c>
      <c r="H1528" s="1">
        <f t="shared" ref="H1528:H1530" si="161">TRUNC(F1528*G1528,2)</f>
        <v>56.48</v>
      </c>
      <c r="J1528"/>
      <c r="K1528"/>
      <c r="L1528"/>
      <c r="M1528"/>
      <c r="N1528"/>
      <c r="O1528"/>
    </row>
    <row r="1529" spans="1:15" ht="24" customHeight="1" x14ac:dyDescent="0.25">
      <c r="A1529" s="28" t="s">
        <v>32</v>
      </c>
      <c r="B1529" s="14">
        <v>2436</v>
      </c>
      <c r="C1529" s="28" t="s">
        <v>10</v>
      </c>
      <c r="D1529" s="28" t="s">
        <v>745</v>
      </c>
      <c r="E1529" s="15" t="s">
        <v>15</v>
      </c>
      <c r="F1529" s="16">
        <v>2</v>
      </c>
      <c r="G1529" s="2">
        <v>38.01</v>
      </c>
      <c r="H1529" s="2">
        <f t="shared" si="161"/>
        <v>76.02</v>
      </c>
      <c r="J1529"/>
      <c r="K1529"/>
      <c r="L1529"/>
      <c r="M1529"/>
      <c r="N1529"/>
      <c r="O1529"/>
    </row>
    <row r="1530" spans="1:15" ht="24" customHeight="1" thickBot="1" x14ac:dyDescent="0.3">
      <c r="A1530" s="28" t="s">
        <v>32</v>
      </c>
      <c r="B1530" s="14" t="s">
        <v>746</v>
      </c>
      <c r="C1530" s="28" t="s">
        <v>261</v>
      </c>
      <c r="D1530" s="28" t="s">
        <v>747</v>
      </c>
      <c r="E1530" s="15" t="s">
        <v>748</v>
      </c>
      <c r="F1530" s="16">
        <v>1</v>
      </c>
      <c r="G1530" s="2">
        <v>923.13042000000007</v>
      </c>
      <c r="H1530" s="2">
        <f t="shared" si="161"/>
        <v>923.13</v>
      </c>
      <c r="J1530"/>
      <c r="K1530"/>
      <c r="L1530"/>
      <c r="M1530"/>
      <c r="N1530"/>
      <c r="O1530"/>
    </row>
    <row r="1531" spans="1:15" ht="1.05" customHeight="1" thickTop="1" x14ac:dyDescent="0.25">
      <c r="A1531" s="27"/>
      <c r="B1531" s="27"/>
      <c r="C1531" s="27"/>
      <c r="D1531" s="27"/>
      <c r="E1531" s="27"/>
      <c r="F1531" s="27"/>
      <c r="G1531" s="27"/>
      <c r="H1531" s="27"/>
      <c r="J1531"/>
      <c r="K1531"/>
      <c r="L1531"/>
      <c r="M1531"/>
      <c r="N1531"/>
      <c r="O1531"/>
    </row>
    <row r="1532" spans="1:15" s="35" customFormat="1" ht="18" customHeight="1" x14ac:dyDescent="0.25">
      <c r="A1532" s="23" t="s">
        <v>1309</v>
      </c>
      <c r="B1532" s="5" t="s">
        <v>2</v>
      </c>
      <c r="C1532" s="23" t="s">
        <v>3</v>
      </c>
      <c r="D1532" s="23" t="s">
        <v>4</v>
      </c>
      <c r="E1532" s="6" t="s">
        <v>5</v>
      </c>
      <c r="F1532" s="5" t="s">
        <v>6</v>
      </c>
      <c r="G1532" s="5" t="s">
        <v>7</v>
      </c>
      <c r="H1532" s="5" t="s">
        <v>8</v>
      </c>
      <c r="J1532"/>
      <c r="K1532"/>
      <c r="L1532"/>
      <c r="M1532"/>
      <c r="N1532"/>
      <c r="O1532"/>
    </row>
    <row r="1533" spans="1:15" ht="24" customHeight="1" x14ac:dyDescent="0.25">
      <c r="A1533" s="24" t="s">
        <v>9</v>
      </c>
      <c r="B1533" s="7" t="s">
        <v>749</v>
      </c>
      <c r="C1533" s="24" t="s">
        <v>261</v>
      </c>
      <c r="D1533" s="24" t="s">
        <v>750</v>
      </c>
      <c r="E1533" s="8" t="s">
        <v>31</v>
      </c>
      <c r="F1533" s="9">
        <v>1</v>
      </c>
      <c r="G1533" s="10">
        <f>H1533</f>
        <v>287.32000000000005</v>
      </c>
      <c r="H1533" s="10">
        <f>SUM(H1534:H1536)</f>
        <v>287.32000000000005</v>
      </c>
      <c r="J1533"/>
      <c r="K1533"/>
      <c r="L1533"/>
      <c r="M1533"/>
      <c r="N1533"/>
      <c r="O1533"/>
    </row>
    <row r="1534" spans="1:15" ht="24" customHeight="1" x14ac:dyDescent="0.25">
      <c r="A1534" s="25" t="s">
        <v>12</v>
      </c>
      <c r="B1534" s="11" t="s">
        <v>454</v>
      </c>
      <c r="C1534" s="25" t="s">
        <v>10</v>
      </c>
      <c r="D1534" s="25" t="s">
        <v>455</v>
      </c>
      <c r="E1534" s="12" t="s">
        <v>15</v>
      </c>
      <c r="F1534" s="13">
        <v>0.28999999999999998</v>
      </c>
      <c r="G1534" s="1">
        <v>43.67</v>
      </c>
      <c r="H1534" s="1">
        <f t="shared" ref="H1534:H1536" si="162">TRUNC(F1534*G1534,2)</f>
        <v>12.66</v>
      </c>
      <c r="J1534"/>
      <c r="K1534"/>
      <c r="L1534"/>
      <c r="M1534"/>
      <c r="N1534"/>
      <c r="O1534"/>
    </row>
    <row r="1535" spans="1:15" ht="25.95" customHeight="1" x14ac:dyDescent="0.25">
      <c r="A1535" s="25" t="s">
        <v>12</v>
      </c>
      <c r="B1535" s="11" t="s">
        <v>452</v>
      </c>
      <c r="C1535" s="25" t="s">
        <v>10</v>
      </c>
      <c r="D1535" s="25" t="s">
        <v>453</v>
      </c>
      <c r="E1535" s="12" t="s">
        <v>15</v>
      </c>
      <c r="F1535" s="13">
        <v>0.28999999999999998</v>
      </c>
      <c r="G1535" s="1">
        <v>26.73</v>
      </c>
      <c r="H1535" s="1">
        <f t="shared" si="162"/>
        <v>7.75</v>
      </c>
      <c r="J1535"/>
      <c r="K1535"/>
      <c r="L1535"/>
      <c r="M1535"/>
      <c r="N1535"/>
      <c r="O1535"/>
    </row>
    <row r="1536" spans="1:15" ht="24" customHeight="1" thickBot="1" x14ac:dyDescent="0.3">
      <c r="A1536" s="28" t="s">
        <v>32</v>
      </c>
      <c r="B1536" s="14" t="s">
        <v>751</v>
      </c>
      <c r="C1536" s="28" t="s">
        <v>261</v>
      </c>
      <c r="D1536" s="28" t="s">
        <v>752</v>
      </c>
      <c r="E1536" s="15" t="s">
        <v>748</v>
      </c>
      <c r="F1536" s="16">
        <v>1</v>
      </c>
      <c r="G1536" s="2">
        <v>266.9151</v>
      </c>
      <c r="H1536" s="2">
        <f t="shared" si="162"/>
        <v>266.91000000000003</v>
      </c>
      <c r="J1536"/>
      <c r="K1536"/>
      <c r="L1536"/>
      <c r="M1536"/>
      <c r="N1536"/>
      <c r="O1536"/>
    </row>
    <row r="1537" spans="1:15" ht="1.05" customHeight="1" thickTop="1" x14ac:dyDescent="0.25">
      <c r="A1537" s="27"/>
      <c r="B1537" s="27"/>
      <c r="C1537" s="27"/>
      <c r="D1537" s="27"/>
      <c r="E1537" s="27"/>
      <c r="F1537" s="27"/>
      <c r="G1537" s="27"/>
      <c r="H1537" s="27"/>
      <c r="J1537"/>
      <c r="K1537"/>
      <c r="L1537"/>
      <c r="M1537"/>
      <c r="N1537"/>
      <c r="O1537"/>
    </row>
    <row r="1538" spans="1:15" s="35" customFormat="1" ht="18" customHeight="1" x14ac:dyDescent="0.25">
      <c r="A1538" s="23" t="s">
        <v>1310</v>
      </c>
      <c r="B1538" s="5" t="s">
        <v>2</v>
      </c>
      <c r="C1538" s="23" t="s">
        <v>3</v>
      </c>
      <c r="D1538" s="23" t="s">
        <v>4</v>
      </c>
      <c r="E1538" s="6" t="s">
        <v>5</v>
      </c>
      <c r="F1538" s="5" t="s">
        <v>6</v>
      </c>
      <c r="G1538" s="5" t="s">
        <v>7</v>
      </c>
      <c r="H1538" s="5" t="s">
        <v>8</v>
      </c>
      <c r="J1538"/>
      <c r="K1538"/>
      <c r="L1538"/>
      <c r="M1538"/>
      <c r="N1538"/>
      <c r="O1538"/>
    </row>
    <row r="1539" spans="1:15" ht="25.95" customHeight="1" x14ac:dyDescent="0.25">
      <c r="A1539" s="24" t="s">
        <v>9</v>
      </c>
      <c r="B1539" s="7" t="s">
        <v>753</v>
      </c>
      <c r="C1539" s="24" t="s">
        <v>261</v>
      </c>
      <c r="D1539" s="24" t="s">
        <v>754</v>
      </c>
      <c r="E1539" s="8" t="s">
        <v>31</v>
      </c>
      <c r="F1539" s="9">
        <v>1</v>
      </c>
      <c r="G1539" s="10">
        <f>H1539</f>
        <v>74.180000000000007</v>
      </c>
      <c r="H1539" s="10">
        <f>SUM(H1540:H1542)</f>
        <v>74.180000000000007</v>
      </c>
      <c r="J1539"/>
      <c r="K1539"/>
      <c r="L1539"/>
      <c r="M1539"/>
      <c r="N1539"/>
      <c r="O1539"/>
    </row>
    <row r="1540" spans="1:15" ht="24" customHeight="1" x14ac:dyDescent="0.25">
      <c r="A1540" s="25" t="s">
        <v>12</v>
      </c>
      <c r="B1540" s="11" t="s">
        <v>454</v>
      </c>
      <c r="C1540" s="25" t="s">
        <v>10</v>
      </c>
      <c r="D1540" s="25" t="s">
        <v>455</v>
      </c>
      <c r="E1540" s="12" t="s">
        <v>15</v>
      </c>
      <c r="F1540" s="13">
        <v>0.28999999999999998</v>
      </c>
      <c r="G1540" s="1">
        <v>43.67</v>
      </c>
      <c r="H1540" s="1">
        <f t="shared" ref="H1540:H1542" si="163">TRUNC(F1540*G1540,2)</f>
        <v>12.66</v>
      </c>
      <c r="J1540"/>
      <c r="K1540"/>
      <c r="L1540"/>
      <c r="M1540"/>
      <c r="N1540"/>
      <c r="O1540"/>
    </row>
    <row r="1541" spans="1:15" ht="25.95" customHeight="1" x14ac:dyDescent="0.25">
      <c r="A1541" s="25" t="s">
        <v>12</v>
      </c>
      <c r="B1541" s="11" t="s">
        <v>452</v>
      </c>
      <c r="C1541" s="25" t="s">
        <v>10</v>
      </c>
      <c r="D1541" s="25" t="s">
        <v>453</v>
      </c>
      <c r="E1541" s="12" t="s">
        <v>15</v>
      </c>
      <c r="F1541" s="13">
        <v>0.28999999999999998</v>
      </c>
      <c r="G1541" s="1">
        <v>26.73</v>
      </c>
      <c r="H1541" s="1">
        <f t="shared" si="163"/>
        <v>7.75</v>
      </c>
      <c r="J1541"/>
      <c r="K1541"/>
      <c r="L1541"/>
      <c r="M1541"/>
      <c r="N1541"/>
      <c r="O1541"/>
    </row>
    <row r="1542" spans="1:15" ht="25.95" customHeight="1" thickBot="1" x14ac:dyDescent="0.3">
      <c r="A1542" s="28" t="s">
        <v>32</v>
      </c>
      <c r="B1542" s="14" t="s">
        <v>755</v>
      </c>
      <c r="C1542" s="28" t="s">
        <v>261</v>
      </c>
      <c r="D1542" s="28" t="s">
        <v>754</v>
      </c>
      <c r="E1542" s="15" t="s">
        <v>31</v>
      </c>
      <c r="F1542" s="16">
        <v>1</v>
      </c>
      <c r="G1542" s="2">
        <v>53.769999999999996</v>
      </c>
      <c r="H1542" s="2">
        <f t="shared" si="163"/>
        <v>53.77</v>
      </c>
      <c r="J1542"/>
      <c r="K1542"/>
      <c r="L1542"/>
      <c r="M1542"/>
      <c r="N1542"/>
      <c r="O1542"/>
    </row>
    <row r="1543" spans="1:15" ht="1.05" customHeight="1" thickTop="1" x14ac:dyDescent="0.25">
      <c r="A1543" s="27"/>
      <c r="B1543" s="27"/>
      <c r="C1543" s="27"/>
      <c r="D1543" s="27"/>
      <c r="E1543" s="27"/>
      <c r="F1543" s="27"/>
      <c r="G1543" s="27"/>
      <c r="H1543" s="27"/>
      <c r="J1543"/>
      <c r="K1543"/>
      <c r="L1543"/>
      <c r="M1543"/>
      <c r="N1543"/>
      <c r="O1543"/>
    </row>
    <row r="1544" spans="1:15" s="35" customFormat="1" ht="18" customHeight="1" x14ac:dyDescent="0.25">
      <c r="A1544" s="23" t="s">
        <v>1311</v>
      </c>
      <c r="B1544" s="5" t="s">
        <v>2</v>
      </c>
      <c r="C1544" s="23" t="s">
        <v>3</v>
      </c>
      <c r="D1544" s="23" t="s">
        <v>4</v>
      </c>
      <c r="E1544" s="6" t="s">
        <v>5</v>
      </c>
      <c r="F1544" s="5" t="s">
        <v>6</v>
      </c>
      <c r="G1544" s="5" t="s">
        <v>7</v>
      </c>
      <c r="H1544" s="5" t="s">
        <v>8</v>
      </c>
      <c r="J1544"/>
      <c r="K1544"/>
      <c r="L1544"/>
      <c r="M1544"/>
      <c r="N1544"/>
      <c r="O1544"/>
    </row>
    <row r="1545" spans="1:15" ht="24" customHeight="1" x14ac:dyDescent="0.25">
      <c r="A1545" s="24" t="s">
        <v>9</v>
      </c>
      <c r="B1545" s="7" t="s">
        <v>756</v>
      </c>
      <c r="C1545" s="24" t="s">
        <v>261</v>
      </c>
      <c r="D1545" s="24" t="s">
        <v>757</v>
      </c>
      <c r="E1545" s="8" t="s">
        <v>31</v>
      </c>
      <c r="F1545" s="9">
        <v>1</v>
      </c>
      <c r="G1545" s="10">
        <f>H1545</f>
        <v>64.06</v>
      </c>
      <c r="H1545" s="10">
        <f>SUM(H1546:H1548)</f>
        <v>64.06</v>
      </c>
      <c r="J1545"/>
      <c r="K1545"/>
      <c r="L1545"/>
      <c r="M1545"/>
      <c r="N1545"/>
      <c r="O1545"/>
    </row>
    <row r="1546" spans="1:15" ht="24" customHeight="1" x14ac:dyDescent="0.25">
      <c r="A1546" s="25" t="s">
        <v>12</v>
      </c>
      <c r="B1546" s="11" t="s">
        <v>454</v>
      </c>
      <c r="C1546" s="25" t="s">
        <v>10</v>
      </c>
      <c r="D1546" s="25" t="s">
        <v>455</v>
      </c>
      <c r="E1546" s="12" t="s">
        <v>15</v>
      </c>
      <c r="F1546" s="13">
        <v>0.28999999999999998</v>
      </c>
      <c r="G1546" s="1">
        <v>43.67</v>
      </c>
      <c r="H1546" s="1">
        <f t="shared" ref="H1546:H1548" si="164">TRUNC(F1546*G1546,2)</f>
        <v>12.66</v>
      </c>
      <c r="J1546"/>
      <c r="K1546"/>
      <c r="L1546"/>
      <c r="M1546"/>
      <c r="N1546"/>
      <c r="O1546"/>
    </row>
    <row r="1547" spans="1:15" ht="25.95" customHeight="1" x14ac:dyDescent="0.25">
      <c r="A1547" s="25" t="s">
        <v>12</v>
      </c>
      <c r="B1547" s="11" t="s">
        <v>452</v>
      </c>
      <c r="C1547" s="25" t="s">
        <v>10</v>
      </c>
      <c r="D1547" s="25" t="s">
        <v>453</v>
      </c>
      <c r="E1547" s="12" t="s">
        <v>15</v>
      </c>
      <c r="F1547" s="13">
        <v>0.28999999999999998</v>
      </c>
      <c r="G1547" s="1">
        <v>26.73</v>
      </c>
      <c r="H1547" s="1">
        <f t="shared" si="164"/>
        <v>7.75</v>
      </c>
      <c r="J1547"/>
      <c r="K1547"/>
      <c r="L1547"/>
      <c r="M1547"/>
      <c r="N1547"/>
      <c r="O1547"/>
    </row>
    <row r="1548" spans="1:15" ht="24" customHeight="1" thickBot="1" x14ac:dyDescent="0.3">
      <c r="A1548" s="28" t="s">
        <v>32</v>
      </c>
      <c r="B1548" s="14" t="s">
        <v>758</v>
      </c>
      <c r="C1548" s="28" t="s">
        <v>261</v>
      </c>
      <c r="D1548" s="28" t="s">
        <v>757</v>
      </c>
      <c r="E1548" s="15" t="s">
        <v>31</v>
      </c>
      <c r="F1548" s="16">
        <v>1</v>
      </c>
      <c r="G1548" s="2">
        <v>43.650486000000001</v>
      </c>
      <c r="H1548" s="2">
        <f t="shared" si="164"/>
        <v>43.65</v>
      </c>
      <c r="J1548"/>
      <c r="K1548"/>
      <c r="L1548"/>
      <c r="M1548"/>
      <c r="N1548"/>
      <c r="O1548"/>
    </row>
    <row r="1549" spans="1:15" ht="1.05" customHeight="1" thickTop="1" x14ac:dyDescent="0.25">
      <c r="A1549" s="27"/>
      <c r="B1549" s="27"/>
      <c r="C1549" s="27"/>
      <c r="D1549" s="27"/>
      <c r="E1549" s="27"/>
      <c r="F1549" s="27"/>
      <c r="G1549" s="27"/>
      <c r="H1549" s="27"/>
      <c r="J1549"/>
      <c r="K1549"/>
      <c r="L1549"/>
      <c r="M1549"/>
      <c r="N1549"/>
      <c r="O1549"/>
    </row>
    <row r="1550" spans="1:15" s="35" customFormat="1" ht="18" customHeight="1" x14ac:dyDescent="0.25">
      <c r="A1550" s="23" t="s">
        <v>1312</v>
      </c>
      <c r="B1550" s="5" t="s">
        <v>2</v>
      </c>
      <c r="C1550" s="23" t="s">
        <v>3</v>
      </c>
      <c r="D1550" s="23" t="s">
        <v>4</v>
      </c>
      <c r="E1550" s="6" t="s">
        <v>5</v>
      </c>
      <c r="F1550" s="5" t="s">
        <v>6</v>
      </c>
      <c r="G1550" s="5" t="s">
        <v>7</v>
      </c>
      <c r="H1550" s="5" t="s">
        <v>8</v>
      </c>
      <c r="J1550"/>
      <c r="K1550"/>
      <c r="L1550"/>
      <c r="M1550"/>
      <c r="N1550"/>
      <c r="O1550"/>
    </row>
    <row r="1551" spans="1:15" ht="25.95" customHeight="1" thickBot="1" x14ac:dyDescent="0.3">
      <c r="A1551" s="26" t="s">
        <v>32</v>
      </c>
      <c r="B1551" s="18" t="s">
        <v>759</v>
      </c>
      <c r="C1551" s="26" t="s">
        <v>261</v>
      </c>
      <c r="D1551" s="26" t="s">
        <v>760</v>
      </c>
      <c r="E1551" s="19" t="s">
        <v>31</v>
      </c>
      <c r="F1551" s="20">
        <v>1</v>
      </c>
      <c r="G1551" s="21">
        <v>109.419144</v>
      </c>
      <c r="H1551" s="21">
        <f>F1551*G1551</f>
        <v>109.419144</v>
      </c>
      <c r="J1551"/>
      <c r="K1551"/>
      <c r="L1551"/>
      <c r="M1551"/>
      <c r="N1551"/>
      <c r="O1551"/>
    </row>
    <row r="1552" spans="1:15" ht="1.05" customHeight="1" thickTop="1" x14ac:dyDescent="0.25">
      <c r="A1552" s="27"/>
      <c r="B1552" s="27"/>
      <c r="C1552" s="27"/>
      <c r="D1552" s="27"/>
      <c r="E1552" s="27"/>
      <c r="F1552" s="27"/>
      <c r="G1552" s="27"/>
      <c r="H1552" s="27"/>
      <c r="J1552"/>
      <c r="K1552"/>
      <c r="L1552"/>
      <c r="M1552"/>
      <c r="N1552"/>
      <c r="O1552"/>
    </row>
    <row r="1553" spans="1:15" s="35" customFormat="1" ht="18" customHeight="1" x14ac:dyDescent="0.25">
      <c r="A1553" s="23" t="s">
        <v>1313</v>
      </c>
      <c r="B1553" s="5" t="s">
        <v>2</v>
      </c>
      <c r="C1553" s="23" t="s">
        <v>3</v>
      </c>
      <c r="D1553" s="23" t="s">
        <v>4</v>
      </c>
      <c r="E1553" s="6" t="s">
        <v>5</v>
      </c>
      <c r="F1553" s="5" t="s">
        <v>6</v>
      </c>
      <c r="G1553" s="5" t="s">
        <v>7</v>
      </c>
      <c r="H1553" s="5" t="s">
        <v>8</v>
      </c>
      <c r="J1553"/>
      <c r="K1553"/>
      <c r="L1553"/>
      <c r="M1553"/>
      <c r="N1553"/>
      <c r="O1553"/>
    </row>
    <row r="1554" spans="1:15" s="35" customFormat="1" ht="39" customHeight="1" x14ac:dyDescent="0.25">
      <c r="A1554" s="24" t="s">
        <v>9</v>
      </c>
      <c r="B1554" s="7" t="s">
        <v>761</v>
      </c>
      <c r="C1554" s="24" t="s">
        <v>10</v>
      </c>
      <c r="D1554" s="24" t="s">
        <v>762</v>
      </c>
      <c r="E1554" s="8" t="s">
        <v>31</v>
      </c>
      <c r="F1554" s="9">
        <v>1</v>
      </c>
      <c r="G1554" s="10">
        <v>231.35</v>
      </c>
      <c r="H1554" s="10">
        <f>SUM(H1555:H1558)</f>
        <v>231.35000000000002</v>
      </c>
      <c r="J1554"/>
      <c r="K1554"/>
      <c r="L1554"/>
      <c r="M1554"/>
      <c r="N1554"/>
      <c r="O1554"/>
    </row>
    <row r="1555" spans="1:15" ht="25.95" customHeight="1" x14ac:dyDescent="0.25">
      <c r="A1555" s="25" t="s">
        <v>12</v>
      </c>
      <c r="B1555" s="11" t="s">
        <v>671</v>
      </c>
      <c r="C1555" s="25" t="s">
        <v>10</v>
      </c>
      <c r="D1555" s="25" t="s">
        <v>672</v>
      </c>
      <c r="E1555" s="12" t="s">
        <v>15</v>
      </c>
      <c r="F1555" s="13">
        <v>0.45739999999999997</v>
      </c>
      <c r="G1555" s="1">
        <v>25.63</v>
      </c>
      <c r="H1555" s="1">
        <f t="shared" ref="H1555:H1558" si="165">TRUNC(F1555*G1555,2)</f>
        <v>11.72</v>
      </c>
      <c r="J1555"/>
      <c r="K1555"/>
      <c r="L1555"/>
      <c r="M1555"/>
      <c r="N1555"/>
      <c r="O1555"/>
    </row>
    <row r="1556" spans="1:15" ht="25.95" customHeight="1" x14ac:dyDescent="0.25">
      <c r="A1556" s="25" t="s">
        <v>12</v>
      </c>
      <c r="B1556" s="11" t="s">
        <v>236</v>
      </c>
      <c r="C1556" s="25" t="s">
        <v>10</v>
      </c>
      <c r="D1556" s="25" t="s">
        <v>237</v>
      </c>
      <c r="E1556" s="12" t="s">
        <v>15</v>
      </c>
      <c r="F1556" s="13">
        <v>0.45739999999999997</v>
      </c>
      <c r="G1556" s="1">
        <v>33.630000000000003</v>
      </c>
      <c r="H1556" s="1">
        <f t="shared" si="165"/>
        <v>15.38</v>
      </c>
      <c r="J1556"/>
      <c r="K1556"/>
      <c r="L1556"/>
      <c r="M1556"/>
      <c r="N1556"/>
      <c r="O1556"/>
    </row>
    <row r="1557" spans="1:15" ht="39" customHeight="1" x14ac:dyDescent="0.25">
      <c r="A1557" s="28" t="s">
        <v>32</v>
      </c>
      <c r="B1557" s="14">
        <v>4350</v>
      </c>
      <c r="C1557" s="28" t="s">
        <v>10</v>
      </c>
      <c r="D1557" s="28" t="s">
        <v>727</v>
      </c>
      <c r="E1557" s="15" t="s">
        <v>31</v>
      </c>
      <c r="F1557" s="16">
        <v>2</v>
      </c>
      <c r="G1557" s="2">
        <v>0.8</v>
      </c>
      <c r="H1557" s="2">
        <f>TRUNC(F1557*G1557,2)</f>
        <v>1.6</v>
      </c>
      <c r="J1557"/>
      <c r="K1557"/>
      <c r="L1557"/>
      <c r="M1557"/>
      <c r="N1557"/>
      <c r="O1557"/>
    </row>
    <row r="1558" spans="1:15" ht="25.95" customHeight="1" thickBot="1" x14ac:dyDescent="0.3">
      <c r="A1558" s="28" t="s">
        <v>32</v>
      </c>
      <c r="B1558" s="14">
        <v>10891</v>
      </c>
      <c r="C1558" s="28" t="s">
        <v>10</v>
      </c>
      <c r="D1558" s="28" t="s">
        <v>85</v>
      </c>
      <c r="E1558" s="15" t="s">
        <v>31</v>
      </c>
      <c r="F1558" s="16">
        <v>1</v>
      </c>
      <c r="G1558" s="2">
        <v>202.65</v>
      </c>
      <c r="H1558" s="2">
        <f t="shared" si="165"/>
        <v>202.65</v>
      </c>
      <c r="J1558"/>
      <c r="K1558"/>
      <c r="L1558"/>
      <c r="M1558"/>
      <c r="N1558"/>
      <c r="O1558"/>
    </row>
    <row r="1559" spans="1:15" ht="1.05" customHeight="1" thickTop="1" x14ac:dyDescent="0.25">
      <c r="A1559" s="27"/>
      <c r="B1559" s="27"/>
      <c r="C1559" s="27"/>
      <c r="D1559" s="27"/>
      <c r="E1559" s="27"/>
      <c r="F1559" s="27"/>
      <c r="G1559" s="27"/>
      <c r="H1559" s="27"/>
      <c r="J1559"/>
      <c r="K1559"/>
      <c r="L1559"/>
      <c r="M1559"/>
      <c r="N1559"/>
      <c r="O1559"/>
    </row>
    <row r="1560" spans="1:15" s="35" customFormat="1" ht="18" customHeight="1" x14ac:dyDescent="0.25">
      <c r="A1560" s="23" t="s">
        <v>1314</v>
      </c>
      <c r="B1560" s="5" t="s">
        <v>2</v>
      </c>
      <c r="C1560" s="23" t="s">
        <v>3</v>
      </c>
      <c r="D1560" s="23" t="s">
        <v>4</v>
      </c>
      <c r="E1560" s="6" t="s">
        <v>5</v>
      </c>
      <c r="F1560" s="5" t="s">
        <v>6</v>
      </c>
      <c r="G1560" s="5" t="s">
        <v>7</v>
      </c>
      <c r="H1560" s="5" t="s">
        <v>8</v>
      </c>
      <c r="J1560"/>
      <c r="K1560"/>
      <c r="L1560"/>
      <c r="M1560"/>
      <c r="N1560"/>
      <c r="O1560"/>
    </row>
    <row r="1561" spans="1:15" ht="39" customHeight="1" x14ac:dyDescent="0.25">
      <c r="A1561" s="24" t="s">
        <v>9</v>
      </c>
      <c r="B1561" s="7" t="s">
        <v>763</v>
      </c>
      <c r="C1561" s="24" t="s">
        <v>10</v>
      </c>
      <c r="D1561" s="24" t="s">
        <v>764</v>
      </c>
      <c r="E1561" s="8" t="s">
        <v>31</v>
      </c>
      <c r="F1561" s="9">
        <v>1</v>
      </c>
      <c r="G1561" s="10">
        <v>691.93</v>
      </c>
      <c r="H1561" s="10">
        <f>SUM(H1562:H1565)</f>
        <v>691.93000000000006</v>
      </c>
      <c r="J1561"/>
      <c r="K1561"/>
      <c r="L1561"/>
      <c r="M1561"/>
      <c r="N1561"/>
      <c r="O1561"/>
    </row>
    <row r="1562" spans="1:15" ht="25.95" customHeight="1" x14ac:dyDescent="0.25">
      <c r="A1562" s="25" t="s">
        <v>12</v>
      </c>
      <c r="B1562" s="11" t="s">
        <v>671</v>
      </c>
      <c r="C1562" s="25" t="s">
        <v>10</v>
      </c>
      <c r="D1562" s="25" t="s">
        <v>672</v>
      </c>
      <c r="E1562" s="12" t="s">
        <v>15</v>
      </c>
      <c r="F1562" s="13">
        <v>0.45739999999999997</v>
      </c>
      <c r="G1562" s="1">
        <v>25.63</v>
      </c>
      <c r="H1562" s="1">
        <f t="shared" ref="H1562:H1565" si="166">TRUNC(F1562*G1562,2)</f>
        <v>11.72</v>
      </c>
      <c r="J1562"/>
      <c r="K1562"/>
      <c r="L1562"/>
      <c r="M1562"/>
      <c r="N1562"/>
      <c r="O1562"/>
    </row>
    <row r="1563" spans="1:15" ht="25.95" customHeight="1" x14ac:dyDescent="0.25">
      <c r="A1563" s="25" t="s">
        <v>12</v>
      </c>
      <c r="B1563" s="11" t="s">
        <v>236</v>
      </c>
      <c r="C1563" s="25" t="s">
        <v>10</v>
      </c>
      <c r="D1563" s="25" t="s">
        <v>237</v>
      </c>
      <c r="E1563" s="12" t="s">
        <v>15</v>
      </c>
      <c r="F1563" s="13">
        <v>0.45739999999999997</v>
      </c>
      <c r="G1563" s="1">
        <v>33.630000000000003</v>
      </c>
      <c r="H1563" s="1">
        <f t="shared" si="166"/>
        <v>15.38</v>
      </c>
      <c r="J1563"/>
      <c r="K1563"/>
      <c r="L1563"/>
      <c r="M1563"/>
      <c r="N1563"/>
      <c r="O1563"/>
    </row>
    <row r="1564" spans="1:15" ht="39" customHeight="1" x14ac:dyDescent="0.25">
      <c r="A1564" s="28" t="s">
        <v>32</v>
      </c>
      <c r="B1564" s="14">
        <v>4350</v>
      </c>
      <c r="C1564" s="28" t="s">
        <v>10</v>
      </c>
      <c r="D1564" s="28" t="s">
        <v>727</v>
      </c>
      <c r="E1564" s="15" t="s">
        <v>31</v>
      </c>
      <c r="F1564" s="16">
        <v>2</v>
      </c>
      <c r="G1564" s="2">
        <v>0.8</v>
      </c>
      <c r="H1564" s="2">
        <f>TRUNC(F1564*G1564,2)</f>
        <v>1.6</v>
      </c>
      <c r="J1564"/>
      <c r="K1564"/>
      <c r="L1564"/>
      <c r="M1564"/>
      <c r="N1564"/>
      <c r="O1564"/>
    </row>
    <row r="1565" spans="1:15" ht="25.95" customHeight="1" thickBot="1" x14ac:dyDescent="0.3">
      <c r="A1565" s="28" t="s">
        <v>32</v>
      </c>
      <c r="B1565" s="14">
        <v>10888</v>
      </c>
      <c r="C1565" s="28" t="s">
        <v>10</v>
      </c>
      <c r="D1565" s="28" t="s">
        <v>765</v>
      </c>
      <c r="E1565" s="15" t="s">
        <v>31</v>
      </c>
      <c r="F1565" s="16">
        <v>1</v>
      </c>
      <c r="G1565" s="2">
        <v>663.23</v>
      </c>
      <c r="H1565" s="2">
        <f t="shared" si="166"/>
        <v>663.23</v>
      </c>
      <c r="J1565"/>
      <c r="K1565"/>
      <c r="L1565"/>
      <c r="M1565"/>
      <c r="N1565"/>
      <c r="O1565"/>
    </row>
    <row r="1566" spans="1:15" ht="1.05" customHeight="1" thickTop="1" x14ac:dyDescent="0.25">
      <c r="A1566" s="27"/>
      <c r="B1566" s="27"/>
      <c r="C1566" s="27"/>
      <c r="D1566" s="27"/>
      <c r="E1566" s="27"/>
      <c r="F1566" s="27"/>
      <c r="G1566" s="27"/>
      <c r="H1566" s="27"/>
      <c r="J1566"/>
      <c r="K1566"/>
      <c r="L1566"/>
      <c r="M1566"/>
      <c r="N1566"/>
      <c r="O1566"/>
    </row>
    <row r="1567" spans="1:15" s="35" customFormat="1" ht="18" customHeight="1" x14ac:dyDescent="0.25">
      <c r="A1567" s="23" t="s">
        <v>1315</v>
      </c>
      <c r="B1567" s="5" t="s">
        <v>2</v>
      </c>
      <c r="C1567" s="23" t="s">
        <v>3</v>
      </c>
      <c r="D1567" s="23" t="s">
        <v>4</v>
      </c>
      <c r="E1567" s="6" t="s">
        <v>5</v>
      </c>
      <c r="F1567" s="5" t="s">
        <v>6</v>
      </c>
      <c r="G1567" s="5" t="s">
        <v>7</v>
      </c>
      <c r="H1567" s="5" t="s">
        <v>8</v>
      </c>
      <c r="J1567"/>
      <c r="K1567"/>
      <c r="L1567"/>
      <c r="M1567"/>
      <c r="N1567"/>
      <c r="O1567"/>
    </row>
    <row r="1568" spans="1:15" ht="25.95" customHeight="1" x14ac:dyDescent="0.25">
      <c r="A1568" s="24" t="s">
        <v>9</v>
      </c>
      <c r="B1568" s="7" t="s">
        <v>766</v>
      </c>
      <c r="C1568" s="24" t="s">
        <v>261</v>
      </c>
      <c r="D1568" s="24" t="s">
        <v>767</v>
      </c>
      <c r="E1568" s="8" t="s">
        <v>31</v>
      </c>
      <c r="F1568" s="9">
        <v>1</v>
      </c>
      <c r="G1568" s="10">
        <f>H1568</f>
        <v>204.14</v>
      </c>
      <c r="H1568" s="10">
        <f>SUM(H1569:H1572)</f>
        <v>204.14</v>
      </c>
      <c r="J1568"/>
      <c r="K1568"/>
      <c r="L1568"/>
      <c r="M1568"/>
      <c r="N1568"/>
      <c r="O1568"/>
    </row>
    <row r="1569" spans="1:15" ht="25.95" customHeight="1" x14ac:dyDescent="0.25">
      <c r="A1569" s="25" t="s">
        <v>12</v>
      </c>
      <c r="B1569" s="11" t="s">
        <v>671</v>
      </c>
      <c r="C1569" s="25" t="s">
        <v>10</v>
      </c>
      <c r="D1569" s="25" t="s">
        <v>672</v>
      </c>
      <c r="E1569" s="12" t="s">
        <v>15</v>
      </c>
      <c r="F1569" s="13">
        <v>0.45739999999999997</v>
      </c>
      <c r="G1569" s="1">
        <v>25.63</v>
      </c>
      <c r="H1569" s="1">
        <f t="shared" ref="H1569:H1572" si="167">TRUNC(F1569*G1569,2)</f>
        <v>11.72</v>
      </c>
      <c r="J1569"/>
      <c r="K1569"/>
      <c r="L1569"/>
      <c r="M1569"/>
      <c r="N1569"/>
      <c r="O1569"/>
    </row>
    <row r="1570" spans="1:15" ht="25.95" customHeight="1" x14ac:dyDescent="0.25">
      <c r="A1570" s="25" t="s">
        <v>12</v>
      </c>
      <c r="B1570" s="11" t="s">
        <v>236</v>
      </c>
      <c r="C1570" s="25" t="s">
        <v>10</v>
      </c>
      <c r="D1570" s="25" t="s">
        <v>237</v>
      </c>
      <c r="E1570" s="12" t="s">
        <v>15</v>
      </c>
      <c r="F1570" s="13">
        <v>0.45739999999999997</v>
      </c>
      <c r="G1570" s="1">
        <v>33.630000000000003</v>
      </c>
      <c r="H1570" s="1">
        <f t="shared" si="167"/>
        <v>15.38</v>
      </c>
      <c r="J1570"/>
      <c r="K1570"/>
      <c r="L1570"/>
      <c r="M1570"/>
      <c r="N1570"/>
      <c r="O1570"/>
    </row>
    <row r="1571" spans="1:15" ht="39" customHeight="1" x14ac:dyDescent="0.25">
      <c r="A1571" s="28" t="s">
        <v>32</v>
      </c>
      <c r="B1571" s="14">
        <v>4350</v>
      </c>
      <c r="C1571" s="28" t="s">
        <v>10</v>
      </c>
      <c r="D1571" s="28" t="s">
        <v>727</v>
      </c>
      <c r="E1571" s="15" t="s">
        <v>31</v>
      </c>
      <c r="F1571" s="16">
        <v>2</v>
      </c>
      <c r="G1571" s="2">
        <v>0.8</v>
      </c>
      <c r="H1571" s="2">
        <f>TRUNC(F1571*G1571,2)</f>
        <v>1.6</v>
      </c>
      <c r="J1571"/>
      <c r="K1571"/>
      <c r="L1571"/>
      <c r="M1571"/>
      <c r="N1571"/>
      <c r="O1571"/>
    </row>
    <row r="1572" spans="1:15" ht="25.95" customHeight="1" thickBot="1" x14ac:dyDescent="0.3">
      <c r="A1572" s="28" t="s">
        <v>32</v>
      </c>
      <c r="B1572" s="14" t="s">
        <v>768</v>
      </c>
      <c r="C1572" s="28" t="s">
        <v>261</v>
      </c>
      <c r="D1572" s="28" t="s">
        <v>769</v>
      </c>
      <c r="E1572" s="15" t="s">
        <v>31</v>
      </c>
      <c r="F1572" s="16">
        <v>1</v>
      </c>
      <c r="G1572" s="2">
        <v>175.44075599999996</v>
      </c>
      <c r="H1572" s="2">
        <f t="shared" si="167"/>
        <v>175.44</v>
      </c>
      <c r="J1572"/>
      <c r="K1572"/>
      <c r="L1572"/>
      <c r="M1572"/>
      <c r="N1572"/>
      <c r="O1572"/>
    </row>
    <row r="1573" spans="1:15" ht="1.05" customHeight="1" thickTop="1" x14ac:dyDescent="0.25">
      <c r="A1573" s="27"/>
      <c r="B1573" s="27"/>
      <c r="C1573" s="27"/>
      <c r="D1573" s="27"/>
      <c r="E1573" s="27"/>
      <c r="F1573" s="27"/>
      <c r="G1573" s="27"/>
      <c r="H1573" s="27"/>
      <c r="J1573"/>
      <c r="K1573"/>
      <c r="L1573"/>
      <c r="M1573"/>
      <c r="N1573"/>
      <c r="O1573"/>
    </row>
    <row r="1574" spans="1:15" s="35" customFormat="1" ht="18" customHeight="1" x14ac:dyDescent="0.25">
      <c r="A1574" s="23" t="s">
        <v>1316</v>
      </c>
      <c r="B1574" s="5" t="s">
        <v>2</v>
      </c>
      <c r="C1574" s="23" t="s">
        <v>3</v>
      </c>
      <c r="D1574" s="23" t="s">
        <v>4</v>
      </c>
      <c r="E1574" s="6" t="s">
        <v>5</v>
      </c>
      <c r="F1574" s="5" t="s">
        <v>6</v>
      </c>
      <c r="G1574" s="5" t="s">
        <v>7</v>
      </c>
      <c r="H1574" s="5" t="s">
        <v>8</v>
      </c>
      <c r="J1574"/>
      <c r="K1574"/>
      <c r="L1574"/>
      <c r="M1574"/>
      <c r="N1574"/>
      <c r="O1574"/>
    </row>
    <row r="1575" spans="1:15" ht="39" customHeight="1" x14ac:dyDescent="0.25">
      <c r="A1575" s="24" t="s">
        <v>9</v>
      </c>
      <c r="B1575" s="7" t="s">
        <v>770</v>
      </c>
      <c r="C1575" s="24" t="s">
        <v>10</v>
      </c>
      <c r="D1575" s="24" t="s">
        <v>771</v>
      </c>
      <c r="E1575" s="8" t="s">
        <v>31</v>
      </c>
      <c r="F1575" s="9">
        <v>1</v>
      </c>
      <c r="G1575" s="10">
        <v>17.59</v>
      </c>
      <c r="H1575" s="10">
        <f>SUM(H1576:H1578)</f>
        <v>17.59</v>
      </c>
      <c r="J1575"/>
      <c r="K1575"/>
      <c r="L1575"/>
      <c r="M1575"/>
      <c r="N1575"/>
      <c r="O1575"/>
    </row>
    <row r="1576" spans="1:15" ht="25.95" customHeight="1" x14ac:dyDescent="0.25">
      <c r="A1576" s="25" t="s">
        <v>12</v>
      </c>
      <c r="B1576" s="11">
        <v>88247</v>
      </c>
      <c r="C1576" s="25" t="s">
        <v>10</v>
      </c>
      <c r="D1576" s="25" t="s">
        <v>453</v>
      </c>
      <c r="E1576" s="12" t="s">
        <v>15</v>
      </c>
      <c r="F1576" s="13">
        <v>8.2199999999999995E-2</v>
      </c>
      <c r="G1576" s="1">
        <v>26.73</v>
      </c>
      <c r="H1576" s="1">
        <f t="shared" ref="H1576:H1577" si="168">TRUNC(F1576*G1576,2)</f>
        <v>2.19</v>
      </c>
      <c r="J1576"/>
      <c r="K1576"/>
      <c r="L1576"/>
      <c r="M1576"/>
      <c r="N1576"/>
      <c r="O1576"/>
    </row>
    <row r="1577" spans="1:15" ht="24" customHeight="1" x14ac:dyDescent="0.25">
      <c r="A1577" s="25" t="s">
        <v>12</v>
      </c>
      <c r="B1577" s="11" t="s">
        <v>454</v>
      </c>
      <c r="C1577" s="25" t="s">
        <v>10</v>
      </c>
      <c r="D1577" s="25" t="s">
        <v>455</v>
      </c>
      <c r="E1577" s="12" t="s">
        <v>15</v>
      </c>
      <c r="F1577" s="13">
        <v>8.2199999999999995E-2</v>
      </c>
      <c r="G1577" s="1">
        <v>43.67</v>
      </c>
      <c r="H1577" s="1">
        <f t="shared" si="168"/>
        <v>3.58</v>
      </c>
      <c r="J1577"/>
      <c r="K1577"/>
      <c r="L1577"/>
      <c r="M1577"/>
      <c r="N1577"/>
      <c r="O1577"/>
    </row>
    <row r="1578" spans="1:15" ht="25.95" customHeight="1" thickBot="1" x14ac:dyDescent="0.3">
      <c r="A1578" s="28" t="s">
        <v>32</v>
      </c>
      <c r="B1578" s="14">
        <v>12016</v>
      </c>
      <c r="C1578" s="28" t="s">
        <v>10</v>
      </c>
      <c r="D1578" s="28" t="s">
        <v>772</v>
      </c>
      <c r="E1578" s="15" t="s">
        <v>31</v>
      </c>
      <c r="F1578" s="16">
        <v>1</v>
      </c>
      <c r="G1578" s="2">
        <v>11.82</v>
      </c>
      <c r="H1578" s="2">
        <f>TRUNC(F1578*G1578,2)</f>
        <v>11.82</v>
      </c>
      <c r="J1578"/>
      <c r="K1578"/>
      <c r="L1578"/>
      <c r="M1578"/>
      <c r="N1578"/>
      <c r="O1578"/>
    </row>
    <row r="1579" spans="1:15" ht="1.05" customHeight="1" thickTop="1" x14ac:dyDescent="0.25">
      <c r="A1579" s="27"/>
      <c r="B1579" s="27"/>
      <c r="C1579" s="27"/>
      <c r="D1579" s="27"/>
      <c r="E1579" s="27"/>
      <c r="F1579" s="27"/>
      <c r="G1579" s="27"/>
      <c r="H1579" s="27"/>
      <c r="J1579"/>
      <c r="K1579"/>
      <c r="L1579"/>
      <c r="M1579"/>
      <c r="N1579"/>
      <c r="O1579"/>
    </row>
    <row r="1580" spans="1:15" s="35" customFormat="1" ht="18" customHeight="1" x14ac:dyDescent="0.25">
      <c r="A1580" s="23" t="s">
        <v>1317</v>
      </c>
      <c r="B1580" s="5" t="s">
        <v>2</v>
      </c>
      <c r="C1580" s="23" t="s">
        <v>3</v>
      </c>
      <c r="D1580" s="23" t="s">
        <v>4</v>
      </c>
      <c r="E1580" s="6" t="s">
        <v>5</v>
      </c>
      <c r="F1580" s="5" t="s">
        <v>6</v>
      </c>
      <c r="G1580" s="5" t="s">
        <v>7</v>
      </c>
      <c r="H1580" s="5" t="s">
        <v>8</v>
      </c>
      <c r="J1580"/>
      <c r="K1580"/>
      <c r="L1580"/>
      <c r="M1580"/>
      <c r="N1580"/>
      <c r="O1580"/>
    </row>
    <row r="1581" spans="1:15" ht="39" customHeight="1" x14ac:dyDescent="0.25">
      <c r="A1581" s="24" t="s">
        <v>9</v>
      </c>
      <c r="B1581" s="7" t="s">
        <v>773</v>
      </c>
      <c r="C1581" s="24" t="s">
        <v>10</v>
      </c>
      <c r="D1581" s="24" t="s">
        <v>774</v>
      </c>
      <c r="E1581" s="8" t="s">
        <v>31</v>
      </c>
      <c r="F1581" s="9">
        <v>1</v>
      </c>
      <c r="G1581" s="10">
        <v>31.17</v>
      </c>
      <c r="H1581" s="10">
        <f>SUM(H1582:H1585)</f>
        <v>31.169999999999998</v>
      </c>
      <c r="J1581"/>
      <c r="K1581"/>
      <c r="L1581"/>
      <c r="M1581"/>
      <c r="N1581"/>
      <c r="O1581"/>
    </row>
    <row r="1582" spans="1:15" ht="25.95" customHeight="1" x14ac:dyDescent="0.25">
      <c r="A1582" s="25" t="s">
        <v>12</v>
      </c>
      <c r="B1582" s="11" t="s">
        <v>452</v>
      </c>
      <c r="C1582" s="25" t="s">
        <v>10</v>
      </c>
      <c r="D1582" s="25" t="s">
        <v>453</v>
      </c>
      <c r="E1582" s="12" t="s">
        <v>15</v>
      </c>
      <c r="F1582" s="13">
        <v>0.26960000000000001</v>
      </c>
      <c r="G1582" s="1">
        <v>26.73</v>
      </c>
      <c r="H1582" s="1">
        <f t="shared" ref="H1582:H1585" si="169">TRUNC(F1582*G1582,2)</f>
        <v>7.2</v>
      </c>
      <c r="J1582"/>
      <c r="K1582"/>
      <c r="L1582"/>
      <c r="M1582"/>
      <c r="N1582"/>
      <c r="O1582"/>
    </row>
    <row r="1583" spans="1:15" ht="24" customHeight="1" x14ac:dyDescent="0.25">
      <c r="A1583" s="25" t="s">
        <v>12</v>
      </c>
      <c r="B1583" s="11" t="s">
        <v>454</v>
      </c>
      <c r="C1583" s="25" t="s">
        <v>10</v>
      </c>
      <c r="D1583" s="25" t="s">
        <v>455</v>
      </c>
      <c r="E1583" s="12" t="s">
        <v>15</v>
      </c>
      <c r="F1583" s="13">
        <v>0.26960000000000001</v>
      </c>
      <c r="G1583" s="1">
        <v>43.67</v>
      </c>
      <c r="H1583" s="1">
        <f t="shared" si="169"/>
        <v>11.77</v>
      </c>
      <c r="J1583"/>
      <c r="K1583"/>
      <c r="L1583"/>
      <c r="M1583"/>
      <c r="N1583"/>
      <c r="O1583"/>
    </row>
    <row r="1584" spans="1:15" ht="39" customHeight="1" x14ac:dyDescent="0.25">
      <c r="A1584" s="28" t="s">
        <v>32</v>
      </c>
      <c r="B1584" s="14">
        <v>11950</v>
      </c>
      <c r="C1584" s="28" t="s">
        <v>10</v>
      </c>
      <c r="D1584" s="28" t="s">
        <v>285</v>
      </c>
      <c r="E1584" s="15" t="s">
        <v>31</v>
      </c>
      <c r="F1584" s="16">
        <v>2</v>
      </c>
      <c r="G1584" s="2">
        <v>0.2</v>
      </c>
      <c r="H1584" s="2">
        <f>TRUNC(F1584*G1584,2)</f>
        <v>0.4</v>
      </c>
      <c r="J1584"/>
      <c r="K1584"/>
      <c r="L1584"/>
      <c r="M1584"/>
      <c r="N1584"/>
      <c r="O1584"/>
    </row>
    <row r="1585" spans="1:15" ht="24" customHeight="1" thickBot="1" x14ac:dyDescent="0.3">
      <c r="A1585" s="28" t="s">
        <v>32</v>
      </c>
      <c r="B1585" s="14">
        <v>39336</v>
      </c>
      <c r="C1585" s="28" t="s">
        <v>10</v>
      </c>
      <c r="D1585" s="28" t="s">
        <v>775</v>
      </c>
      <c r="E1585" s="15" t="s">
        <v>31</v>
      </c>
      <c r="F1585" s="16">
        <v>1</v>
      </c>
      <c r="G1585" s="2">
        <v>11.8</v>
      </c>
      <c r="H1585" s="2">
        <f t="shared" si="169"/>
        <v>11.8</v>
      </c>
      <c r="J1585"/>
      <c r="K1585"/>
      <c r="L1585"/>
      <c r="M1585"/>
      <c r="N1585"/>
      <c r="O1585"/>
    </row>
    <row r="1586" spans="1:15" ht="1.05" customHeight="1" thickTop="1" x14ac:dyDescent="0.25">
      <c r="A1586" s="27"/>
      <c r="B1586" s="27"/>
      <c r="C1586" s="27"/>
      <c r="D1586" s="27"/>
      <c r="E1586" s="27"/>
      <c r="F1586" s="27"/>
      <c r="G1586" s="27"/>
      <c r="H1586" s="27"/>
      <c r="J1586"/>
      <c r="K1586"/>
      <c r="L1586"/>
      <c r="M1586"/>
      <c r="N1586"/>
      <c r="O1586"/>
    </row>
    <row r="1587" spans="1:15" s="35" customFormat="1" ht="18" customHeight="1" x14ac:dyDescent="0.25">
      <c r="A1587" s="23" t="s">
        <v>1318</v>
      </c>
      <c r="B1587" s="5" t="s">
        <v>2</v>
      </c>
      <c r="C1587" s="23" t="s">
        <v>3</v>
      </c>
      <c r="D1587" s="23" t="s">
        <v>4</v>
      </c>
      <c r="E1587" s="6" t="s">
        <v>5</v>
      </c>
      <c r="F1587" s="5" t="s">
        <v>6</v>
      </c>
      <c r="G1587" s="5" t="s">
        <v>7</v>
      </c>
      <c r="H1587" s="5" t="s">
        <v>8</v>
      </c>
      <c r="J1587"/>
      <c r="K1587"/>
      <c r="L1587"/>
      <c r="M1587"/>
      <c r="N1587"/>
      <c r="O1587"/>
    </row>
    <row r="1588" spans="1:15" ht="39" customHeight="1" x14ac:dyDescent="0.25">
      <c r="A1588" s="24" t="s">
        <v>9</v>
      </c>
      <c r="B1588" s="7" t="s">
        <v>776</v>
      </c>
      <c r="C1588" s="24" t="s">
        <v>10</v>
      </c>
      <c r="D1588" s="24" t="s">
        <v>777</v>
      </c>
      <c r="E1588" s="8" t="s">
        <v>31</v>
      </c>
      <c r="F1588" s="9">
        <v>1</v>
      </c>
      <c r="G1588" s="10">
        <v>40.94</v>
      </c>
      <c r="H1588" s="10">
        <f>SUM(H1589:H1592)</f>
        <v>40.94</v>
      </c>
      <c r="J1588"/>
      <c r="K1588"/>
      <c r="L1588"/>
      <c r="M1588"/>
      <c r="N1588"/>
      <c r="O1588"/>
    </row>
    <row r="1589" spans="1:15" ht="25.95" customHeight="1" x14ac:dyDescent="0.25">
      <c r="A1589" s="25" t="s">
        <v>12</v>
      </c>
      <c r="B1589" s="11" t="s">
        <v>452</v>
      </c>
      <c r="C1589" s="25" t="s">
        <v>10</v>
      </c>
      <c r="D1589" s="25" t="s">
        <v>453</v>
      </c>
      <c r="E1589" s="12" t="s">
        <v>15</v>
      </c>
      <c r="F1589" s="13">
        <v>0.3967</v>
      </c>
      <c r="G1589" s="1">
        <v>26.73</v>
      </c>
      <c r="H1589" s="1">
        <f t="shared" ref="H1589:H1592" si="170">TRUNC(F1589*G1589,2)</f>
        <v>10.6</v>
      </c>
      <c r="J1589"/>
      <c r="K1589"/>
      <c r="L1589"/>
      <c r="M1589"/>
      <c r="N1589"/>
      <c r="O1589"/>
    </row>
    <row r="1590" spans="1:15" ht="24" customHeight="1" x14ac:dyDescent="0.25">
      <c r="A1590" s="25" t="s">
        <v>12</v>
      </c>
      <c r="B1590" s="11" t="s">
        <v>454</v>
      </c>
      <c r="C1590" s="25" t="s">
        <v>10</v>
      </c>
      <c r="D1590" s="25" t="s">
        <v>455</v>
      </c>
      <c r="E1590" s="12" t="s">
        <v>15</v>
      </c>
      <c r="F1590" s="13">
        <v>0.3967</v>
      </c>
      <c r="G1590" s="1">
        <v>43.67</v>
      </c>
      <c r="H1590" s="1">
        <f t="shared" si="170"/>
        <v>17.32</v>
      </c>
      <c r="J1590"/>
      <c r="K1590"/>
      <c r="L1590"/>
      <c r="M1590"/>
      <c r="N1590"/>
      <c r="O1590"/>
    </row>
    <row r="1591" spans="1:15" ht="39" customHeight="1" x14ac:dyDescent="0.25">
      <c r="A1591" s="28" t="s">
        <v>32</v>
      </c>
      <c r="B1591" s="14">
        <v>11950</v>
      </c>
      <c r="C1591" s="28" t="s">
        <v>10</v>
      </c>
      <c r="D1591" s="28" t="s">
        <v>285</v>
      </c>
      <c r="E1591" s="15" t="s">
        <v>31</v>
      </c>
      <c r="F1591" s="16">
        <v>2</v>
      </c>
      <c r="G1591" s="2">
        <v>0.2</v>
      </c>
      <c r="H1591" s="2">
        <f>TRUNC(F1591*G1591,2)</f>
        <v>0.4</v>
      </c>
      <c r="J1591"/>
      <c r="K1591"/>
      <c r="L1591"/>
      <c r="M1591"/>
      <c r="N1591"/>
      <c r="O1591"/>
    </row>
    <row r="1592" spans="1:15" ht="24" customHeight="1" thickBot="1" x14ac:dyDescent="0.3">
      <c r="A1592" s="28" t="s">
        <v>32</v>
      </c>
      <c r="B1592" s="14">
        <v>39340</v>
      </c>
      <c r="C1592" s="28" t="s">
        <v>10</v>
      </c>
      <c r="D1592" s="28" t="s">
        <v>778</v>
      </c>
      <c r="E1592" s="15" t="s">
        <v>31</v>
      </c>
      <c r="F1592" s="16">
        <v>1</v>
      </c>
      <c r="G1592" s="2">
        <v>12.62</v>
      </c>
      <c r="H1592" s="2">
        <f t="shared" si="170"/>
        <v>12.62</v>
      </c>
      <c r="J1592"/>
      <c r="K1592"/>
      <c r="L1592"/>
      <c r="M1592"/>
      <c r="N1592"/>
      <c r="O1592"/>
    </row>
    <row r="1593" spans="1:15" ht="1.05" customHeight="1" thickTop="1" x14ac:dyDescent="0.25">
      <c r="A1593" s="27"/>
      <c r="B1593" s="27"/>
      <c r="C1593" s="27"/>
      <c r="D1593" s="27"/>
      <c r="E1593" s="27"/>
      <c r="F1593" s="27"/>
      <c r="G1593" s="27"/>
      <c r="H1593" s="27"/>
      <c r="J1593"/>
      <c r="K1593"/>
      <c r="L1593"/>
      <c r="M1593"/>
      <c r="N1593"/>
      <c r="O1593"/>
    </row>
    <row r="1594" spans="1:15" s="35" customFormat="1" ht="18" customHeight="1" x14ac:dyDescent="0.25">
      <c r="A1594" s="23" t="s">
        <v>1319</v>
      </c>
      <c r="B1594" s="5" t="s">
        <v>2</v>
      </c>
      <c r="C1594" s="23" t="s">
        <v>3</v>
      </c>
      <c r="D1594" s="23" t="s">
        <v>4</v>
      </c>
      <c r="E1594" s="6" t="s">
        <v>5</v>
      </c>
      <c r="F1594" s="5" t="s">
        <v>6</v>
      </c>
      <c r="G1594" s="5" t="s">
        <v>7</v>
      </c>
      <c r="H1594" s="5" t="s">
        <v>8</v>
      </c>
      <c r="J1594"/>
      <c r="K1594"/>
      <c r="L1594"/>
      <c r="M1594"/>
      <c r="N1594"/>
      <c r="O1594"/>
    </row>
    <row r="1595" spans="1:15" ht="39" customHeight="1" x14ac:dyDescent="0.25">
      <c r="A1595" s="24" t="s">
        <v>9</v>
      </c>
      <c r="B1595" s="7" t="s">
        <v>779</v>
      </c>
      <c r="C1595" s="24" t="s">
        <v>10</v>
      </c>
      <c r="D1595" s="24" t="s">
        <v>780</v>
      </c>
      <c r="E1595" s="8" t="s">
        <v>31</v>
      </c>
      <c r="F1595" s="9">
        <v>1</v>
      </c>
      <c r="G1595" s="10">
        <v>20.74</v>
      </c>
      <c r="H1595" s="10">
        <f>SUM(H1596:H1598)</f>
        <v>20.74</v>
      </c>
      <c r="J1595"/>
      <c r="K1595"/>
      <c r="L1595"/>
      <c r="M1595"/>
      <c r="N1595"/>
      <c r="O1595"/>
    </row>
    <row r="1596" spans="1:15" ht="25.95" customHeight="1" x14ac:dyDescent="0.25">
      <c r="A1596" s="25" t="s">
        <v>12</v>
      </c>
      <c r="B1596" s="11" t="s">
        <v>452</v>
      </c>
      <c r="C1596" s="25" t="s">
        <v>10</v>
      </c>
      <c r="D1596" s="25" t="s">
        <v>453</v>
      </c>
      <c r="E1596" s="12" t="s">
        <v>15</v>
      </c>
      <c r="F1596" s="13">
        <v>0.1096</v>
      </c>
      <c r="G1596" s="1">
        <v>26.73</v>
      </c>
      <c r="H1596" s="1">
        <f t="shared" ref="H1596:H1597" si="171">TRUNC(F1596*G1596,2)</f>
        <v>2.92</v>
      </c>
      <c r="J1596"/>
      <c r="K1596"/>
      <c r="L1596"/>
      <c r="M1596"/>
      <c r="N1596"/>
      <c r="O1596"/>
    </row>
    <row r="1597" spans="1:15" ht="24" customHeight="1" x14ac:dyDescent="0.25">
      <c r="A1597" s="25" t="s">
        <v>12</v>
      </c>
      <c r="B1597" s="11" t="s">
        <v>454</v>
      </c>
      <c r="C1597" s="25" t="s">
        <v>10</v>
      </c>
      <c r="D1597" s="25" t="s">
        <v>455</v>
      </c>
      <c r="E1597" s="12" t="s">
        <v>15</v>
      </c>
      <c r="F1597" s="13">
        <v>0.1096</v>
      </c>
      <c r="G1597" s="1">
        <v>43.67</v>
      </c>
      <c r="H1597" s="1">
        <f t="shared" si="171"/>
        <v>4.78</v>
      </c>
      <c r="J1597"/>
      <c r="K1597"/>
      <c r="L1597"/>
      <c r="M1597"/>
      <c r="N1597"/>
      <c r="O1597"/>
    </row>
    <row r="1598" spans="1:15" ht="25.95" customHeight="1" thickBot="1" x14ac:dyDescent="0.3">
      <c r="A1598" s="28" t="s">
        <v>32</v>
      </c>
      <c r="B1598" s="14">
        <v>12025</v>
      </c>
      <c r="C1598" s="28" t="s">
        <v>10</v>
      </c>
      <c r="D1598" s="28" t="s">
        <v>542</v>
      </c>
      <c r="E1598" s="15" t="s">
        <v>31</v>
      </c>
      <c r="F1598" s="16">
        <v>1</v>
      </c>
      <c r="G1598" s="2">
        <v>13.04</v>
      </c>
      <c r="H1598" s="2">
        <f>TRUNC(F1598*G1598,2)</f>
        <v>13.04</v>
      </c>
      <c r="J1598"/>
      <c r="K1598"/>
      <c r="L1598"/>
      <c r="M1598"/>
      <c r="N1598"/>
      <c r="O1598"/>
    </row>
    <row r="1599" spans="1:15" ht="1.05" customHeight="1" thickTop="1" x14ac:dyDescent="0.25">
      <c r="A1599" s="27"/>
      <c r="B1599" s="27"/>
      <c r="C1599" s="27"/>
      <c r="D1599" s="27"/>
      <c r="E1599" s="27"/>
      <c r="F1599" s="27"/>
      <c r="G1599" s="27"/>
      <c r="H1599" s="27"/>
      <c r="J1599"/>
      <c r="K1599"/>
      <c r="L1599"/>
      <c r="M1599"/>
      <c r="N1599"/>
      <c r="O1599"/>
    </row>
    <row r="1600" spans="1:15" s="35" customFormat="1" ht="18" customHeight="1" x14ac:dyDescent="0.25">
      <c r="A1600" s="23" t="s">
        <v>1320</v>
      </c>
      <c r="B1600" s="5" t="s">
        <v>2</v>
      </c>
      <c r="C1600" s="23" t="s">
        <v>3</v>
      </c>
      <c r="D1600" s="23" t="s">
        <v>4</v>
      </c>
      <c r="E1600" s="6" t="s">
        <v>5</v>
      </c>
      <c r="F1600" s="5" t="s">
        <v>6</v>
      </c>
      <c r="G1600" s="5" t="s">
        <v>7</v>
      </c>
      <c r="H1600" s="5" t="s">
        <v>8</v>
      </c>
      <c r="J1600"/>
      <c r="K1600"/>
      <c r="L1600"/>
      <c r="M1600"/>
      <c r="N1600"/>
      <c r="O1600"/>
    </row>
    <row r="1601" spans="1:15" ht="39" customHeight="1" x14ac:dyDescent="0.25">
      <c r="A1601" s="24" t="s">
        <v>9</v>
      </c>
      <c r="B1601" s="7" t="s">
        <v>781</v>
      </c>
      <c r="C1601" s="24" t="s">
        <v>10</v>
      </c>
      <c r="D1601" s="24" t="s">
        <v>782</v>
      </c>
      <c r="E1601" s="8" t="s">
        <v>31</v>
      </c>
      <c r="F1601" s="9">
        <v>1</v>
      </c>
      <c r="G1601" s="10">
        <v>37.75</v>
      </c>
      <c r="H1601" s="10">
        <f>SUM(H1602:H1605)</f>
        <v>37.75</v>
      </c>
      <c r="J1601"/>
      <c r="K1601"/>
      <c r="L1601"/>
      <c r="M1601"/>
      <c r="N1601"/>
      <c r="O1601"/>
    </row>
    <row r="1602" spans="1:15" ht="25.95" customHeight="1" x14ac:dyDescent="0.25">
      <c r="A1602" s="25" t="s">
        <v>12</v>
      </c>
      <c r="B1602" s="11" t="s">
        <v>452</v>
      </c>
      <c r="C1602" s="25" t="s">
        <v>10</v>
      </c>
      <c r="D1602" s="25" t="s">
        <v>453</v>
      </c>
      <c r="E1602" s="12" t="s">
        <v>15</v>
      </c>
      <c r="F1602" s="13">
        <v>0.32440000000000002</v>
      </c>
      <c r="G1602" s="1">
        <v>26.73</v>
      </c>
      <c r="H1602" s="1">
        <f t="shared" ref="H1602:H1605" si="172">TRUNC(F1602*G1602,2)</f>
        <v>8.67</v>
      </c>
      <c r="J1602"/>
      <c r="K1602"/>
      <c r="L1602"/>
      <c r="M1602"/>
      <c r="N1602"/>
      <c r="O1602"/>
    </row>
    <row r="1603" spans="1:15" ht="24" customHeight="1" x14ac:dyDescent="0.25">
      <c r="A1603" s="25" t="s">
        <v>12</v>
      </c>
      <c r="B1603" s="11" t="s">
        <v>454</v>
      </c>
      <c r="C1603" s="25" t="s">
        <v>10</v>
      </c>
      <c r="D1603" s="25" t="s">
        <v>455</v>
      </c>
      <c r="E1603" s="12" t="s">
        <v>15</v>
      </c>
      <c r="F1603" s="13">
        <v>0.32440000000000002</v>
      </c>
      <c r="G1603" s="1">
        <v>43.67</v>
      </c>
      <c r="H1603" s="1">
        <f t="shared" si="172"/>
        <v>14.16</v>
      </c>
      <c r="J1603"/>
      <c r="K1603"/>
      <c r="L1603"/>
      <c r="M1603"/>
      <c r="N1603"/>
      <c r="O1603"/>
    </row>
    <row r="1604" spans="1:15" ht="39" customHeight="1" x14ac:dyDescent="0.25">
      <c r="A1604" s="28" t="s">
        <v>32</v>
      </c>
      <c r="B1604" s="14">
        <v>11950</v>
      </c>
      <c r="C1604" s="28" t="s">
        <v>10</v>
      </c>
      <c r="D1604" s="28" t="s">
        <v>285</v>
      </c>
      <c r="E1604" s="15" t="s">
        <v>31</v>
      </c>
      <c r="F1604" s="16">
        <v>2</v>
      </c>
      <c r="G1604" s="2">
        <v>0.2</v>
      </c>
      <c r="H1604" s="2">
        <f>TRUNC(F1604*G1604,2)</f>
        <v>0.4</v>
      </c>
      <c r="J1604"/>
      <c r="K1604"/>
      <c r="L1604"/>
      <c r="M1604"/>
      <c r="N1604"/>
      <c r="O1604"/>
    </row>
    <row r="1605" spans="1:15" ht="24" customHeight="1" thickBot="1" x14ac:dyDescent="0.3">
      <c r="A1605" s="28" t="s">
        <v>32</v>
      </c>
      <c r="B1605" s="14">
        <v>39343</v>
      </c>
      <c r="C1605" s="28" t="s">
        <v>10</v>
      </c>
      <c r="D1605" s="28" t="s">
        <v>783</v>
      </c>
      <c r="E1605" s="15" t="s">
        <v>31</v>
      </c>
      <c r="F1605" s="16">
        <v>1</v>
      </c>
      <c r="G1605" s="2">
        <v>14.52</v>
      </c>
      <c r="H1605" s="2">
        <f t="shared" si="172"/>
        <v>14.52</v>
      </c>
      <c r="J1605"/>
      <c r="K1605"/>
      <c r="L1605"/>
      <c r="M1605"/>
      <c r="N1605"/>
      <c r="O1605"/>
    </row>
    <row r="1606" spans="1:15" ht="1.05" customHeight="1" thickTop="1" x14ac:dyDescent="0.25">
      <c r="A1606" s="27"/>
      <c r="B1606" s="27"/>
      <c r="C1606" s="27"/>
      <c r="D1606" s="27"/>
      <c r="E1606" s="27"/>
      <c r="F1606" s="27"/>
      <c r="G1606" s="27"/>
      <c r="H1606" s="27"/>
      <c r="J1606"/>
      <c r="K1606"/>
      <c r="L1606"/>
      <c r="M1606"/>
      <c r="N1606"/>
      <c r="O1606"/>
    </row>
    <row r="1607" spans="1:15" ht="18" customHeight="1" x14ac:dyDescent="0.25">
      <c r="A1607" s="23" t="s">
        <v>1321</v>
      </c>
      <c r="B1607" s="5" t="s">
        <v>2</v>
      </c>
      <c r="C1607" s="23" t="s">
        <v>3</v>
      </c>
      <c r="D1607" s="23" t="s">
        <v>4</v>
      </c>
      <c r="E1607" s="6" t="s">
        <v>5</v>
      </c>
      <c r="F1607" s="5" t="s">
        <v>6</v>
      </c>
      <c r="G1607" s="5" t="s">
        <v>7</v>
      </c>
      <c r="H1607" s="5" t="s">
        <v>8</v>
      </c>
      <c r="J1607"/>
      <c r="K1607"/>
      <c r="L1607"/>
      <c r="M1607"/>
      <c r="N1607"/>
      <c r="O1607"/>
    </row>
    <row r="1608" spans="1:15" ht="39" customHeight="1" x14ac:dyDescent="0.25">
      <c r="A1608" s="24" t="s">
        <v>9</v>
      </c>
      <c r="B1608" s="7" t="s">
        <v>784</v>
      </c>
      <c r="C1608" s="24" t="s">
        <v>10</v>
      </c>
      <c r="D1608" s="24" t="s">
        <v>785</v>
      </c>
      <c r="E1608" s="8" t="s">
        <v>31</v>
      </c>
      <c r="F1608" s="9">
        <v>1</v>
      </c>
      <c r="G1608" s="10">
        <v>31.19</v>
      </c>
      <c r="H1608" s="10">
        <f>SUM(H1609:H1612)</f>
        <v>31.189999999999998</v>
      </c>
      <c r="J1608"/>
      <c r="K1608"/>
      <c r="L1608"/>
      <c r="M1608"/>
      <c r="N1608"/>
      <c r="O1608"/>
    </row>
    <row r="1609" spans="1:15" ht="25.95" customHeight="1" x14ac:dyDescent="0.25">
      <c r="A1609" s="25" t="s">
        <v>12</v>
      </c>
      <c r="B1609" s="11" t="s">
        <v>452</v>
      </c>
      <c r="C1609" s="25" t="s">
        <v>10</v>
      </c>
      <c r="D1609" s="25" t="s">
        <v>453</v>
      </c>
      <c r="E1609" s="12" t="s">
        <v>15</v>
      </c>
      <c r="F1609" s="13">
        <v>0.26960000000000001</v>
      </c>
      <c r="G1609" s="1">
        <v>26.73</v>
      </c>
      <c r="H1609" s="1">
        <f t="shared" ref="H1609:H1612" si="173">TRUNC(F1609*G1609,2)</f>
        <v>7.2</v>
      </c>
      <c r="J1609"/>
      <c r="K1609"/>
      <c r="L1609"/>
      <c r="M1609"/>
      <c r="N1609"/>
      <c r="O1609"/>
    </row>
    <row r="1610" spans="1:15" ht="24" customHeight="1" x14ac:dyDescent="0.25">
      <c r="A1610" s="25" t="s">
        <v>12</v>
      </c>
      <c r="B1610" s="11" t="s">
        <v>454</v>
      </c>
      <c r="C1610" s="25" t="s">
        <v>10</v>
      </c>
      <c r="D1610" s="25" t="s">
        <v>455</v>
      </c>
      <c r="E1610" s="12" t="s">
        <v>15</v>
      </c>
      <c r="F1610" s="13">
        <v>0.26960000000000001</v>
      </c>
      <c r="G1610" s="1">
        <v>43.67</v>
      </c>
      <c r="H1610" s="1">
        <f t="shared" si="173"/>
        <v>11.77</v>
      </c>
      <c r="J1610"/>
      <c r="K1610"/>
      <c r="L1610"/>
      <c r="M1610"/>
      <c r="N1610"/>
      <c r="O1610"/>
    </row>
    <row r="1611" spans="1:15" ht="39" customHeight="1" x14ac:dyDescent="0.25">
      <c r="A1611" s="28" t="s">
        <v>32</v>
      </c>
      <c r="B1611" s="14">
        <v>11950</v>
      </c>
      <c r="C1611" s="28" t="s">
        <v>10</v>
      </c>
      <c r="D1611" s="28" t="s">
        <v>285</v>
      </c>
      <c r="E1611" s="15" t="s">
        <v>31</v>
      </c>
      <c r="F1611" s="16">
        <v>2</v>
      </c>
      <c r="G1611" s="2">
        <v>0.2</v>
      </c>
      <c r="H1611" s="2">
        <f>TRUNC(F1611*G1611,2)</f>
        <v>0.4</v>
      </c>
      <c r="J1611"/>
      <c r="K1611"/>
      <c r="L1611"/>
      <c r="M1611"/>
      <c r="N1611"/>
      <c r="O1611"/>
    </row>
    <row r="1612" spans="1:15" ht="25.95" customHeight="1" thickBot="1" x14ac:dyDescent="0.3">
      <c r="A1612" s="28" t="s">
        <v>32</v>
      </c>
      <c r="B1612" s="14">
        <v>12020</v>
      </c>
      <c r="C1612" s="28" t="s">
        <v>10</v>
      </c>
      <c r="D1612" s="28" t="s">
        <v>786</v>
      </c>
      <c r="E1612" s="15" t="s">
        <v>31</v>
      </c>
      <c r="F1612" s="16">
        <v>1</v>
      </c>
      <c r="G1612" s="2">
        <v>11.82</v>
      </c>
      <c r="H1612" s="2">
        <f t="shared" si="173"/>
        <v>11.82</v>
      </c>
      <c r="J1612"/>
      <c r="K1612"/>
      <c r="L1612"/>
      <c r="M1612"/>
      <c r="N1612"/>
      <c r="O1612"/>
    </row>
    <row r="1613" spans="1:15" ht="1.05" customHeight="1" thickTop="1" x14ac:dyDescent="0.25">
      <c r="A1613" s="27"/>
      <c r="B1613" s="27"/>
      <c r="C1613" s="27"/>
      <c r="D1613" s="27"/>
      <c r="E1613" s="27"/>
      <c r="F1613" s="27"/>
      <c r="G1613" s="27"/>
      <c r="H1613" s="27"/>
      <c r="J1613"/>
      <c r="K1613"/>
      <c r="L1613"/>
      <c r="M1613"/>
      <c r="N1613"/>
      <c r="O1613"/>
    </row>
    <row r="1614" spans="1:15" s="35" customFormat="1" ht="18" customHeight="1" x14ac:dyDescent="0.25">
      <c r="A1614" s="23" t="s">
        <v>1322</v>
      </c>
      <c r="B1614" s="5" t="s">
        <v>2</v>
      </c>
      <c r="C1614" s="23" t="s">
        <v>3</v>
      </c>
      <c r="D1614" s="23" t="s">
        <v>4</v>
      </c>
      <c r="E1614" s="6" t="s">
        <v>5</v>
      </c>
      <c r="F1614" s="5" t="s">
        <v>6</v>
      </c>
      <c r="G1614" s="5" t="s">
        <v>7</v>
      </c>
      <c r="H1614" s="5" t="s">
        <v>8</v>
      </c>
      <c r="J1614"/>
      <c r="K1614"/>
      <c r="L1614"/>
      <c r="M1614"/>
      <c r="N1614"/>
      <c r="O1614"/>
    </row>
    <row r="1615" spans="1:15" ht="24" customHeight="1" thickBot="1" x14ac:dyDescent="0.3">
      <c r="A1615" s="26" t="s">
        <v>32</v>
      </c>
      <c r="B1615" s="18" t="s">
        <v>787</v>
      </c>
      <c r="C1615" s="26" t="s">
        <v>261</v>
      </c>
      <c r="D1615" s="26" t="s">
        <v>788</v>
      </c>
      <c r="E1615" s="19" t="s">
        <v>31</v>
      </c>
      <c r="F1615" s="20">
        <v>1</v>
      </c>
      <c r="G1615" s="21">
        <v>1850.7096299999998</v>
      </c>
      <c r="H1615" s="21">
        <f>G1615</f>
        <v>1850.7096299999998</v>
      </c>
      <c r="J1615"/>
      <c r="K1615"/>
      <c r="L1615"/>
      <c r="M1615"/>
      <c r="N1615"/>
      <c r="O1615"/>
    </row>
    <row r="1616" spans="1:15" ht="1.05" customHeight="1" thickTop="1" x14ac:dyDescent="0.25">
      <c r="A1616" s="27"/>
      <c r="B1616" s="27"/>
      <c r="C1616" s="27"/>
      <c r="D1616" s="27"/>
      <c r="E1616" s="27"/>
      <c r="F1616" s="27"/>
      <c r="G1616" s="27"/>
      <c r="H1616" s="27"/>
      <c r="J1616"/>
      <c r="K1616"/>
      <c r="L1616"/>
      <c r="M1616"/>
      <c r="N1616"/>
      <c r="O1616"/>
    </row>
    <row r="1617" spans="1:15" s="35" customFormat="1" ht="24" customHeight="1" x14ac:dyDescent="0.25">
      <c r="A1617" s="30">
        <v>16</v>
      </c>
      <c r="B1617" s="30"/>
      <c r="C1617" s="30"/>
      <c r="D1617" s="30" t="s">
        <v>789</v>
      </c>
      <c r="E1617" s="30"/>
      <c r="F1617" s="3"/>
      <c r="G1617" s="30"/>
      <c r="H1617" s="4">
        <v>78177.66</v>
      </c>
      <c r="J1617"/>
      <c r="K1617"/>
      <c r="L1617"/>
      <c r="M1617"/>
      <c r="N1617"/>
      <c r="O1617"/>
    </row>
    <row r="1618" spans="1:15" s="35" customFormat="1" ht="18" customHeight="1" x14ac:dyDescent="0.25">
      <c r="A1618" s="23" t="s">
        <v>1323</v>
      </c>
      <c r="B1618" s="5" t="s">
        <v>2</v>
      </c>
      <c r="C1618" s="23" t="s">
        <v>3</v>
      </c>
      <c r="D1618" s="23" t="s">
        <v>4</v>
      </c>
      <c r="E1618" s="6" t="s">
        <v>5</v>
      </c>
      <c r="F1618" s="5" t="s">
        <v>6</v>
      </c>
      <c r="G1618" s="5" t="s">
        <v>7</v>
      </c>
      <c r="H1618" s="5" t="s">
        <v>8</v>
      </c>
      <c r="J1618"/>
      <c r="K1618"/>
      <c r="L1618"/>
      <c r="M1618"/>
      <c r="N1618"/>
      <c r="O1618"/>
    </row>
    <row r="1619" spans="1:15" ht="39" customHeight="1" x14ac:dyDescent="0.25">
      <c r="A1619" s="24" t="s">
        <v>9</v>
      </c>
      <c r="B1619" s="7" t="s">
        <v>790</v>
      </c>
      <c r="C1619" s="24" t="s">
        <v>10</v>
      </c>
      <c r="D1619" s="24" t="s">
        <v>791</v>
      </c>
      <c r="E1619" s="8" t="s">
        <v>31</v>
      </c>
      <c r="F1619" s="9">
        <v>1</v>
      </c>
      <c r="G1619" s="10">
        <v>206.36</v>
      </c>
      <c r="H1619" s="10">
        <f>SUM(H1620:H1623)</f>
        <v>206.36</v>
      </c>
      <c r="J1619"/>
      <c r="K1619"/>
      <c r="L1619"/>
      <c r="M1619"/>
      <c r="N1619"/>
      <c r="O1619"/>
    </row>
    <row r="1620" spans="1:15" ht="25.95" customHeight="1" x14ac:dyDescent="0.25">
      <c r="A1620" s="25" t="s">
        <v>12</v>
      </c>
      <c r="B1620" s="11" t="s">
        <v>236</v>
      </c>
      <c r="C1620" s="25" t="s">
        <v>10</v>
      </c>
      <c r="D1620" s="25" t="s">
        <v>237</v>
      </c>
      <c r="E1620" s="12" t="s">
        <v>15</v>
      </c>
      <c r="F1620" s="13">
        <v>9.6000000000000002E-2</v>
      </c>
      <c r="G1620" s="1">
        <v>33.630000000000003</v>
      </c>
      <c r="H1620" s="1">
        <f t="shared" ref="H1620:H1623" si="174">TRUNC(F1620*G1620,2)</f>
        <v>3.22</v>
      </c>
      <c r="J1620"/>
      <c r="K1620"/>
      <c r="L1620"/>
      <c r="M1620"/>
      <c r="N1620"/>
      <c r="O1620"/>
    </row>
    <row r="1621" spans="1:15" ht="24" customHeight="1" x14ac:dyDescent="0.25">
      <c r="A1621" s="25" t="s">
        <v>12</v>
      </c>
      <c r="B1621" s="11">
        <v>88316</v>
      </c>
      <c r="C1621" s="25" t="s">
        <v>10</v>
      </c>
      <c r="D1621" s="25" t="s">
        <v>14</v>
      </c>
      <c r="E1621" s="12" t="s">
        <v>15</v>
      </c>
      <c r="F1621" s="13">
        <v>3.0300000000000001E-2</v>
      </c>
      <c r="G1621" s="1">
        <v>24.33</v>
      </c>
      <c r="H1621" s="1">
        <f t="shared" si="174"/>
        <v>0.73</v>
      </c>
      <c r="J1621"/>
      <c r="K1621"/>
      <c r="L1621"/>
      <c r="M1621"/>
      <c r="N1621"/>
      <c r="O1621"/>
    </row>
    <row r="1622" spans="1:15" ht="24" customHeight="1" x14ac:dyDescent="0.25">
      <c r="A1622" s="28" t="s">
        <v>32</v>
      </c>
      <c r="B1622" s="14">
        <v>3146</v>
      </c>
      <c r="C1622" s="28" t="s">
        <v>10</v>
      </c>
      <c r="D1622" s="28" t="s">
        <v>792</v>
      </c>
      <c r="E1622" s="15" t="s">
        <v>31</v>
      </c>
      <c r="F1622" s="16">
        <v>2.1000000000000001E-2</v>
      </c>
      <c r="G1622" s="2">
        <v>4.95</v>
      </c>
      <c r="H1622" s="2">
        <f t="shared" si="174"/>
        <v>0.1</v>
      </c>
      <c r="J1622"/>
      <c r="K1622"/>
      <c r="L1622"/>
      <c r="M1622"/>
      <c r="N1622"/>
      <c r="O1622"/>
    </row>
    <row r="1623" spans="1:15" ht="25.95" customHeight="1" thickBot="1" x14ac:dyDescent="0.3">
      <c r="A1623" s="28" t="s">
        <v>32</v>
      </c>
      <c r="B1623" s="14">
        <v>36791</v>
      </c>
      <c r="C1623" s="28" t="s">
        <v>10</v>
      </c>
      <c r="D1623" s="28" t="s">
        <v>793</v>
      </c>
      <c r="E1623" s="15" t="s">
        <v>31</v>
      </c>
      <c r="F1623" s="16">
        <v>1</v>
      </c>
      <c r="G1623" s="2">
        <v>202.31</v>
      </c>
      <c r="H1623" s="2">
        <f t="shared" si="174"/>
        <v>202.31</v>
      </c>
      <c r="J1623"/>
      <c r="K1623"/>
      <c r="L1623"/>
      <c r="M1623"/>
      <c r="N1623"/>
      <c r="O1623"/>
    </row>
    <row r="1624" spans="1:15" ht="1.05" customHeight="1" thickTop="1" x14ac:dyDescent="0.25">
      <c r="A1624" s="27"/>
      <c r="B1624" s="27"/>
      <c r="C1624" s="27"/>
      <c r="D1624" s="27"/>
      <c r="E1624" s="27"/>
      <c r="F1624" s="27"/>
      <c r="G1624" s="27"/>
      <c r="H1624" s="27"/>
      <c r="J1624"/>
      <c r="K1624"/>
      <c r="L1624"/>
      <c r="M1624"/>
      <c r="N1624"/>
      <c r="O1624"/>
    </row>
    <row r="1625" spans="1:15" s="35" customFormat="1" ht="18" customHeight="1" x14ac:dyDescent="0.25">
      <c r="A1625" s="23" t="s">
        <v>1324</v>
      </c>
      <c r="B1625" s="5" t="s">
        <v>2</v>
      </c>
      <c r="C1625" s="23" t="s">
        <v>3</v>
      </c>
      <c r="D1625" s="23" t="s">
        <v>4</v>
      </c>
      <c r="E1625" s="6" t="s">
        <v>5</v>
      </c>
      <c r="F1625" s="5" t="s">
        <v>6</v>
      </c>
      <c r="G1625" s="5" t="s">
        <v>7</v>
      </c>
      <c r="H1625" s="5" t="s">
        <v>8</v>
      </c>
      <c r="J1625"/>
      <c r="K1625"/>
      <c r="L1625"/>
      <c r="M1625"/>
      <c r="N1625"/>
      <c r="O1625"/>
    </row>
    <row r="1626" spans="1:15" ht="39" customHeight="1" x14ac:dyDescent="0.25">
      <c r="A1626" s="24" t="s">
        <v>9</v>
      </c>
      <c r="B1626" s="7" t="s">
        <v>794</v>
      </c>
      <c r="C1626" s="24" t="s">
        <v>10</v>
      </c>
      <c r="D1626" s="24" t="s">
        <v>795</v>
      </c>
      <c r="E1626" s="8" t="s">
        <v>31</v>
      </c>
      <c r="F1626" s="9">
        <v>1</v>
      </c>
      <c r="G1626" s="10">
        <v>314.27999999999997</v>
      </c>
      <c r="H1626" s="10">
        <f>SUM(H1627:H1630)</f>
        <v>314.27999999999997</v>
      </c>
      <c r="J1626"/>
      <c r="K1626"/>
      <c r="L1626"/>
      <c r="M1626"/>
      <c r="N1626"/>
      <c r="O1626"/>
    </row>
    <row r="1627" spans="1:15" ht="25.95" customHeight="1" x14ac:dyDescent="0.25">
      <c r="A1627" s="25" t="s">
        <v>12</v>
      </c>
      <c r="B1627" s="11" t="s">
        <v>236</v>
      </c>
      <c r="C1627" s="25" t="s">
        <v>10</v>
      </c>
      <c r="D1627" s="25" t="s">
        <v>237</v>
      </c>
      <c r="E1627" s="12" t="s">
        <v>15</v>
      </c>
      <c r="F1627" s="13">
        <v>0.94850000000000001</v>
      </c>
      <c r="G1627" s="1">
        <v>33.630000000000003</v>
      </c>
      <c r="H1627" s="1">
        <f t="shared" ref="H1627:H1630" si="175">TRUNC(F1627*G1627,2)</f>
        <v>31.89</v>
      </c>
      <c r="J1627"/>
      <c r="K1627"/>
      <c r="L1627"/>
      <c r="M1627"/>
      <c r="N1627"/>
      <c r="O1627"/>
    </row>
    <row r="1628" spans="1:15" ht="24" customHeight="1" x14ac:dyDescent="0.25">
      <c r="A1628" s="25" t="s">
        <v>12</v>
      </c>
      <c r="B1628" s="11" t="s">
        <v>13</v>
      </c>
      <c r="C1628" s="25" t="s">
        <v>10</v>
      </c>
      <c r="D1628" s="25" t="s">
        <v>14</v>
      </c>
      <c r="E1628" s="12" t="s">
        <v>15</v>
      </c>
      <c r="F1628" s="13">
        <v>0.29880000000000001</v>
      </c>
      <c r="G1628" s="1">
        <v>24.33</v>
      </c>
      <c r="H1628" s="1">
        <f t="shared" si="175"/>
        <v>7.26</v>
      </c>
      <c r="J1628"/>
      <c r="K1628"/>
      <c r="L1628"/>
      <c r="M1628"/>
      <c r="N1628"/>
      <c r="O1628"/>
    </row>
    <row r="1629" spans="1:15" ht="39" customHeight="1" x14ac:dyDescent="0.25">
      <c r="A1629" s="28" t="s">
        <v>32</v>
      </c>
      <c r="B1629" s="14">
        <v>4351</v>
      </c>
      <c r="C1629" s="28" t="s">
        <v>10</v>
      </c>
      <c r="D1629" s="28" t="s">
        <v>797</v>
      </c>
      <c r="E1629" s="15" t="s">
        <v>31</v>
      </c>
      <c r="F1629" s="16">
        <v>6</v>
      </c>
      <c r="G1629" s="2">
        <v>20.95</v>
      </c>
      <c r="H1629" s="2">
        <f t="shared" si="175"/>
        <v>125.7</v>
      </c>
      <c r="J1629"/>
      <c r="K1629"/>
      <c r="L1629"/>
      <c r="M1629"/>
      <c r="N1629"/>
      <c r="O1629"/>
    </row>
    <row r="1630" spans="1:15" ht="25.95" customHeight="1" thickBot="1" x14ac:dyDescent="0.3">
      <c r="A1630" s="28" t="s">
        <v>32</v>
      </c>
      <c r="B1630" s="14">
        <v>36204</v>
      </c>
      <c r="C1630" s="28" t="s">
        <v>10</v>
      </c>
      <c r="D1630" s="28" t="s">
        <v>798</v>
      </c>
      <c r="E1630" s="15" t="s">
        <v>31</v>
      </c>
      <c r="F1630" s="16">
        <v>1</v>
      </c>
      <c r="G1630" s="2">
        <v>149.43</v>
      </c>
      <c r="H1630" s="2">
        <f t="shared" si="175"/>
        <v>149.43</v>
      </c>
      <c r="J1630"/>
      <c r="K1630"/>
      <c r="L1630"/>
      <c r="M1630"/>
      <c r="N1630"/>
      <c r="O1630"/>
    </row>
    <row r="1631" spans="1:15" ht="1.05" customHeight="1" thickTop="1" x14ac:dyDescent="0.25">
      <c r="A1631" s="27"/>
      <c r="B1631" s="27"/>
      <c r="C1631" s="27"/>
      <c r="D1631" s="27"/>
      <c r="E1631" s="27"/>
      <c r="F1631" s="27"/>
      <c r="G1631" s="27"/>
      <c r="H1631" s="27"/>
      <c r="J1631"/>
      <c r="K1631"/>
      <c r="L1631"/>
      <c r="M1631"/>
      <c r="N1631"/>
      <c r="O1631"/>
    </row>
    <row r="1632" spans="1:15" s="35" customFormat="1" ht="18" customHeight="1" x14ac:dyDescent="0.25">
      <c r="A1632" s="23" t="s">
        <v>1325</v>
      </c>
      <c r="B1632" s="5" t="s">
        <v>2</v>
      </c>
      <c r="C1632" s="23" t="s">
        <v>3</v>
      </c>
      <c r="D1632" s="23" t="s">
        <v>4</v>
      </c>
      <c r="E1632" s="6" t="s">
        <v>5</v>
      </c>
      <c r="F1632" s="5" t="s">
        <v>6</v>
      </c>
      <c r="G1632" s="5" t="s">
        <v>7</v>
      </c>
      <c r="H1632" s="5" t="s">
        <v>8</v>
      </c>
      <c r="J1632"/>
      <c r="K1632"/>
      <c r="L1632"/>
      <c r="M1632"/>
      <c r="N1632"/>
      <c r="O1632"/>
    </row>
    <row r="1633" spans="1:15" ht="39" customHeight="1" x14ac:dyDescent="0.25">
      <c r="A1633" s="24" t="s">
        <v>9</v>
      </c>
      <c r="B1633" s="7" t="s">
        <v>799</v>
      </c>
      <c r="C1633" s="24" t="s">
        <v>10</v>
      </c>
      <c r="D1633" s="24" t="s">
        <v>800</v>
      </c>
      <c r="E1633" s="8" t="s">
        <v>31</v>
      </c>
      <c r="F1633" s="9">
        <v>1</v>
      </c>
      <c r="G1633" s="10">
        <v>341.8</v>
      </c>
      <c r="H1633" s="10">
        <f>SUM(H1634:H1637)</f>
        <v>341.79999999999995</v>
      </c>
      <c r="J1633"/>
      <c r="K1633"/>
      <c r="L1633"/>
      <c r="M1633"/>
      <c r="N1633"/>
      <c r="O1633"/>
    </row>
    <row r="1634" spans="1:15" ht="25.95" customHeight="1" x14ac:dyDescent="0.25">
      <c r="A1634" s="25" t="s">
        <v>12</v>
      </c>
      <c r="B1634" s="11" t="s">
        <v>236</v>
      </c>
      <c r="C1634" s="25" t="s">
        <v>10</v>
      </c>
      <c r="D1634" s="25" t="s">
        <v>237</v>
      </c>
      <c r="E1634" s="12" t="s">
        <v>15</v>
      </c>
      <c r="F1634" s="13">
        <v>0.94850000000000001</v>
      </c>
      <c r="G1634" s="1">
        <v>33.630000000000003</v>
      </c>
      <c r="H1634" s="1">
        <f t="shared" ref="H1634:H1637" si="176">TRUNC(F1634*G1634,2)</f>
        <v>31.89</v>
      </c>
      <c r="J1634"/>
      <c r="K1634"/>
      <c r="L1634"/>
      <c r="M1634"/>
      <c r="N1634"/>
      <c r="O1634"/>
    </row>
    <row r="1635" spans="1:15" ht="24" customHeight="1" x14ac:dyDescent="0.25">
      <c r="A1635" s="25" t="s">
        <v>12</v>
      </c>
      <c r="B1635" s="11" t="s">
        <v>13</v>
      </c>
      <c r="C1635" s="25" t="s">
        <v>10</v>
      </c>
      <c r="D1635" s="25" t="s">
        <v>14</v>
      </c>
      <c r="E1635" s="12" t="s">
        <v>15</v>
      </c>
      <c r="F1635" s="13">
        <v>0.29880000000000001</v>
      </c>
      <c r="G1635" s="1">
        <v>24.33</v>
      </c>
      <c r="H1635" s="1">
        <f t="shared" si="176"/>
        <v>7.26</v>
      </c>
      <c r="J1635"/>
      <c r="K1635"/>
      <c r="L1635"/>
      <c r="M1635"/>
      <c r="N1635"/>
      <c r="O1635"/>
    </row>
    <row r="1636" spans="1:15" ht="39" customHeight="1" x14ac:dyDescent="0.25">
      <c r="A1636" s="28" t="s">
        <v>32</v>
      </c>
      <c r="B1636" s="14">
        <v>4351</v>
      </c>
      <c r="C1636" s="28" t="s">
        <v>10</v>
      </c>
      <c r="D1636" s="28" t="s">
        <v>797</v>
      </c>
      <c r="E1636" s="15" t="s">
        <v>31</v>
      </c>
      <c r="F1636" s="16">
        <v>6</v>
      </c>
      <c r="G1636" s="2">
        <v>20.95</v>
      </c>
      <c r="H1636" s="2">
        <f t="shared" si="176"/>
        <v>125.7</v>
      </c>
      <c r="J1636"/>
      <c r="K1636"/>
      <c r="L1636"/>
      <c r="M1636"/>
      <c r="N1636"/>
      <c r="O1636"/>
    </row>
    <row r="1637" spans="1:15" ht="25.95" customHeight="1" thickBot="1" x14ac:dyDescent="0.3">
      <c r="A1637" s="28" t="s">
        <v>32</v>
      </c>
      <c r="B1637" s="14">
        <v>36081</v>
      </c>
      <c r="C1637" s="28" t="s">
        <v>10</v>
      </c>
      <c r="D1637" s="28" t="s">
        <v>801</v>
      </c>
      <c r="E1637" s="15" t="s">
        <v>31</v>
      </c>
      <c r="F1637" s="16">
        <v>1</v>
      </c>
      <c r="G1637" s="2">
        <v>176.95</v>
      </c>
      <c r="H1637" s="2">
        <f t="shared" si="176"/>
        <v>176.95</v>
      </c>
      <c r="J1637"/>
      <c r="K1637"/>
      <c r="L1637"/>
      <c r="M1637"/>
      <c r="N1637"/>
      <c r="O1637"/>
    </row>
    <row r="1638" spans="1:15" ht="1.05" customHeight="1" thickTop="1" x14ac:dyDescent="0.25">
      <c r="A1638" s="27"/>
      <c r="B1638" s="27"/>
      <c r="C1638" s="27"/>
      <c r="D1638" s="27"/>
      <c r="E1638" s="27"/>
      <c r="F1638" s="27"/>
      <c r="G1638" s="27"/>
      <c r="H1638" s="27"/>
      <c r="J1638"/>
      <c r="K1638"/>
      <c r="L1638"/>
      <c r="M1638"/>
      <c r="N1638"/>
      <c r="O1638"/>
    </row>
    <row r="1639" spans="1:15" s="35" customFormat="1" ht="18" customHeight="1" x14ac:dyDescent="0.25">
      <c r="A1639" s="23" t="s">
        <v>1326</v>
      </c>
      <c r="B1639" s="5" t="s">
        <v>2</v>
      </c>
      <c r="C1639" s="23" t="s">
        <v>3</v>
      </c>
      <c r="D1639" s="23" t="s">
        <v>4</v>
      </c>
      <c r="E1639" s="6" t="s">
        <v>5</v>
      </c>
      <c r="F1639" s="5" t="s">
        <v>6</v>
      </c>
      <c r="G1639" s="5" t="s">
        <v>7</v>
      </c>
      <c r="H1639" s="5" t="s">
        <v>8</v>
      </c>
      <c r="J1639"/>
      <c r="K1639"/>
      <c r="L1639"/>
      <c r="M1639"/>
      <c r="N1639"/>
      <c r="O1639"/>
    </row>
    <row r="1640" spans="1:15" ht="52.05" customHeight="1" x14ac:dyDescent="0.25">
      <c r="A1640" s="24" t="s">
        <v>9</v>
      </c>
      <c r="B1640" s="7" t="s">
        <v>802</v>
      </c>
      <c r="C1640" s="24" t="s">
        <v>10</v>
      </c>
      <c r="D1640" s="24" t="s">
        <v>803</v>
      </c>
      <c r="E1640" s="8" t="s">
        <v>31</v>
      </c>
      <c r="F1640" s="9">
        <v>1</v>
      </c>
      <c r="G1640" s="10">
        <v>549.1</v>
      </c>
      <c r="H1640" s="10">
        <f>SUM(H1641:H1642)</f>
        <v>549.1</v>
      </c>
      <c r="J1640"/>
      <c r="K1640"/>
      <c r="L1640"/>
      <c r="M1640"/>
      <c r="N1640"/>
      <c r="O1640"/>
    </row>
    <row r="1641" spans="1:15" ht="25.95" customHeight="1" x14ac:dyDescent="0.25">
      <c r="A1641" s="25" t="s">
        <v>12</v>
      </c>
      <c r="B1641" s="11" t="s">
        <v>804</v>
      </c>
      <c r="C1641" s="25" t="s">
        <v>10</v>
      </c>
      <c r="D1641" s="25" t="s">
        <v>805</v>
      </c>
      <c r="E1641" s="12" t="s">
        <v>31</v>
      </c>
      <c r="F1641" s="13">
        <v>1</v>
      </c>
      <c r="G1641" s="1">
        <v>58.71</v>
      </c>
      <c r="H1641" s="1">
        <f t="shared" ref="H1641:H1642" si="177">TRUNC(F1641*G1641,2)</f>
        <v>58.71</v>
      </c>
      <c r="J1641"/>
      <c r="K1641"/>
      <c r="L1641"/>
      <c r="M1641"/>
      <c r="N1641"/>
      <c r="O1641"/>
    </row>
    <row r="1642" spans="1:15" ht="25.95" customHeight="1" thickBot="1" x14ac:dyDescent="0.3">
      <c r="A1642" s="25" t="s">
        <v>12</v>
      </c>
      <c r="B1642" s="11" t="s">
        <v>121</v>
      </c>
      <c r="C1642" s="25" t="s">
        <v>10</v>
      </c>
      <c r="D1642" s="25" t="s">
        <v>122</v>
      </c>
      <c r="E1642" s="12" t="s">
        <v>31</v>
      </c>
      <c r="F1642" s="13">
        <v>1</v>
      </c>
      <c r="G1642" s="1">
        <v>490.39</v>
      </c>
      <c r="H1642" s="1">
        <f t="shared" si="177"/>
        <v>490.39</v>
      </c>
      <c r="J1642"/>
      <c r="K1642"/>
      <c r="L1642"/>
      <c r="M1642"/>
      <c r="N1642"/>
      <c r="O1642"/>
    </row>
    <row r="1643" spans="1:15" ht="1.05" customHeight="1" thickTop="1" x14ac:dyDescent="0.25">
      <c r="A1643" s="27"/>
      <c r="B1643" s="27"/>
      <c r="C1643" s="27"/>
      <c r="D1643" s="27"/>
      <c r="E1643" s="27"/>
      <c r="F1643" s="27"/>
      <c r="G1643" s="27"/>
      <c r="H1643" s="27"/>
      <c r="J1643"/>
      <c r="K1643"/>
      <c r="L1643"/>
      <c r="M1643"/>
      <c r="N1643"/>
      <c r="O1643"/>
    </row>
    <row r="1644" spans="1:15" s="35" customFormat="1" ht="18" customHeight="1" x14ac:dyDescent="0.25">
      <c r="A1644" s="23" t="s">
        <v>1327</v>
      </c>
      <c r="B1644" s="5" t="s">
        <v>2</v>
      </c>
      <c r="C1644" s="23" t="s">
        <v>3</v>
      </c>
      <c r="D1644" s="23" t="s">
        <v>4</v>
      </c>
      <c r="E1644" s="6" t="s">
        <v>5</v>
      </c>
      <c r="F1644" s="5" t="s">
        <v>6</v>
      </c>
      <c r="G1644" s="5" t="s">
        <v>7</v>
      </c>
      <c r="H1644" s="5" t="s">
        <v>8</v>
      </c>
      <c r="J1644"/>
      <c r="K1644"/>
      <c r="L1644"/>
      <c r="M1644"/>
      <c r="N1644"/>
      <c r="O1644"/>
    </row>
    <row r="1645" spans="1:15" ht="25.95" customHeight="1" x14ac:dyDescent="0.25">
      <c r="A1645" s="24" t="s">
        <v>9</v>
      </c>
      <c r="B1645" s="7" t="s">
        <v>806</v>
      </c>
      <c r="C1645" s="24" t="s">
        <v>10</v>
      </c>
      <c r="D1645" s="24" t="s">
        <v>807</v>
      </c>
      <c r="E1645" s="8" t="s">
        <v>31</v>
      </c>
      <c r="F1645" s="9">
        <v>1</v>
      </c>
      <c r="G1645" s="10">
        <v>736.49</v>
      </c>
      <c r="H1645" s="10">
        <f>SUM(H1646:H1650)</f>
        <v>736.49</v>
      </c>
      <c r="J1645"/>
      <c r="K1645"/>
      <c r="L1645"/>
      <c r="M1645"/>
      <c r="N1645"/>
      <c r="O1645"/>
    </row>
    <row r="1646" spans="1:15" ht="25.95" customHeight="1" x14ac:dyDescent="0.25">
      <c r="A1646" s="25" t="s">
        <v>12</v>
      </c>
      <c r="B1646" s="11" t="s">
        <v>236</v>
      </c>
      <c r="C1646" s="25" t="s">
        <v>10</v>
      </c>
      <c r="D1646" s="25" t="s">
        <v>237</v>
      </c>
      <c r="E1646" s="12" t="s">
        <v>15</v>
      </c>
      <c r="F1646" s="13">
        <v>1.7688999999999999</v>
      </c>
      <c r="G1646" s="1">
        <v>33.630000000000003</v>
      </c>
      <c r="H1646" s="1">
        <f t="shared" ref="H1646:H1650" si="178">TRUNC(F1646*G1646,2)</f>
        <v>59.48</v>
      </c>
      <c r="J1646"/>
      <c r="K1646"/>
      <c r="L1646"/>
      <c r="M1646"/>
      <c r="N1646"/>
      <c r="O1646"/>
    </row>
    <row r="1647" spans="1:15" ht="24" customHeight="1" x14ac:dyDescent="0.25">
      <c r="A1647" s="25" t="s">
        <v>12</v>
      </c>
      <c r="B1647" s="11" t="s">
        <v>13</v>
      </c>
      <c r="C1647" s="25" t="s">
        <v>10</v>
      </c>
      <c r="D1647" s="25" t="s">
        <v>14</v>
      </c>
      <c r="E1647" s="12" t="s">
        <v>15</v>
      </c>
      <c r="F1647" s="13">
        <v>0.71109999999999995</v>
      </c>
      <c r="G1647" s="1">
        <v>24.33</v>
      </c>
      <c r="H1647" s="1">
        <f t="shared" si="178"/>
        <v>17.3</v>
      </c>
      <c r="J1647"/>
      <c r="K1647"/>
      <c r="L1647"/>
      <c r="M1647"/>
      <c r="N1647"/>
      <c r="O1647"/>
    </row>
    <row r="1648" spans="1:15" ht="39" customHeight="1" x14ac:dyDescent="0.25">
      <c r="A1648" s="28" t="s">
        <v>32</v>
      </c>
      <c r="B1648" s="14">
        <v>4351</v>
      </c>
      <c r="C1648" s="28" t="s">
        <v>10</v>
      </c>
      <c r="D1648" s="28" t="s">
        <v>797</v>
      </c>
      <c r="E1648" s="15" t="s">
        <v>31</v>
      </c>
      <c r="F1648" s="16">
        <v>6</v>
      </c>
      <c r="G1648" s="2">
        <v>20.95</v>
      </c>
      <c r="H1648" s="2">
        <f t="shared" si="178"/>
        <v>125.7</v>
      </c>
      <c r="J1648"/>
      <c r="K1648"/>
      <c r="L1648"/>
      <c r="M1648"/>
      <c r="N1648"/>
      <c r="O1648"/>
    </row>
    <row r="1649" spans="1:15" ht="24" customHeight="1" x14ac:dyDescent="0.25">
      <c r="A1649" s="28" t="s">
        <v>32</v>
      </c>
      <c r="B1649" s="14">
        <v>20271</v>
      </c>
      <c r="C1649" s="28" t="s">
        <v>10</v>
      </c>
      <c r="D1649" s="28" t="s">
        <v>808</v>
      </c>
      <c r="E1649" s="15" t="s">
        <v>31</v>
      </c>
      <c r="F1649" s="16">
        <v>1</v>
      </c>
      <c r="G1649" s="2">
        <v>528.11</v>
      </c>
      <c r="H1649" s="2">
        <f t="shared" si="178"/>
        <v>528.11</v>
      </c>
      <c r="J1649"/>
      <c r="K1649"/>
      <c r="L1649"/>
      <c r="M1649"/>
      <c r="N1649"/>
      <c r="O1649"/>
    </row>
    <row r="1650" spans="1:15" ht="24" customHeight="1" thickBot="1" x14ac:dyDescent="0.3">
      <c r="A1650" s="28" t="s">
        <v>32</v>
      </c>
      <c r="B1650" s="14">
        <v>37329</v>
      </c>
      <c r="C1650" s="28" t="s">
        <v>10</v>
      </c>
      <c r="D1650" s="28" t="s">
        <v>809</v>
      </c>
      <c r="E1650" s="15" t="s">
        <v>34</v>
      </c>
      <c r="F1650" s="16">
        <v>7.0199999999999999E-2</v>
      </c>
      <c r="G1650" s="2">
        <v>84.09</v>
      </c>
      <c r="H1650" s="2">
        <f t="shared" si="178"/>
        <v>5.9</v>
      </c>
      <c r="J1650"/>
      <c r="K1650"/>
      <c r="L1650"/>
      <c r="M1650"/>
      <c r="N1650"/>
      <c r="O1650"/>
    </row>
    <row r="1651" spans="1:15" ht="1.05" customHeight="1" thickTop="1" x14ac:dyDescent="0.25">
      <c r="A1651" s="27"/>
      <c r="B1651" s="27"/>
      <c r="C1651" s="27"/>
      <c r="D1651" s="27"/>
      <c r="E1651" s="27"/>
      <c r="F1651" s="27"/>
      <c r="G1651" s="27"/>
      <c r="H1651" s="27"/>
      <c r="J1651"/>
      <c r="K1651"/>
      <c r="L1651"/>
      <c r="M1651"/>
      <c r="N1651"/>
      <c r="O1651"/>
    </row>
    <row r="1652" spans="1:15" s="35" customFormat="1" ht="18" customHeight="1" x14ac:dyDescent="0.25">
      <c r="A1652" s="23" t="s">
        <v>1328</v>
      </c>
      <c r="B1652" s="5" t="s">
        <v>2</v>
      </c>
      <c r="C1652" s="23" t="s">
        <v>3</v>
      </c>
      <c r="D1652" s="23" t="s">
        <v>4</v>
      </c>
      <c r="E1652" s="6" t="s">
        <v>5</v>
      </c>
      <c r="F1652" s="5" t="s">
        <v>6</v>
      </c>
      <c r="G1652" s="5" t="s">
        <v>7</v>
      </c>
      <c r="H1652" s="5" t="s">
        <v>8</v>
      </c>
      <c r="J1652"/>
      <c r="K1652"/>
      <c r="L1652"/>
      <c r="M1652"/>
      <c r="N1652"/>
      <c r="O1652"/>
    </row>
    <row r="1653" spans="1:15" ht="25.95" customHeight="1" x14ac:dyDescent="0.25">
      <c r="A1653" s="24" t="s">
        <v>9</v>
      </c>
      <c r="B1653" s="7" t="s">
        <v>810</v>
      </c>
      <c r="C1653" s="24" t="s">
        <v>10</v>
      </c>
      <c r="D1653" s="24" t="s">
        <v>811</v>
      </c>
      <c r="E1653" s="8" t="s">
        <v>19</v>
      </c>
      <c r="F1653" s="9">
        <v>1</v>
      </c>
      <c r="G1653" s="10">
        <v>112.31</v>
      </c>
      <c r="H1653" s="10">
        <f>SUM(H1654:H1659)</f>
        <v>112.31</v>
      </c>
      <c r="J1653"/>
      <c r="K1653"/>
      <c r="L1653"/>
      <c r="M1653"/>
      <c r="N1653"/>
      <c r="O1653"/>
    </row>
    <row r="1654" spans="1:15" ht="25.95" customHeight="1" x14ac:dyDescent="0.25">
      <c r="A1654" s="25" t="s">
        <v>12</v>
      </c>
      <c r="B1654" s="11" t="s">
        <v>414</v>
      </c>
      <c r="C1654" s="25" t="s">
        <v>10</v>
      </c>
      <c r="D1654" s="25" t="s">
        <v>415</v>
      </c>
      <c r="E1654" s="12" t="s">
        <v>15</v>
      </c>
      <c r="F1654" s="13">
        <v>0.77800000000000002</v>
      </c>
      <c r="G1654" s="1">
        <v>26.15</v>
      </c>
      <c r="H1654" s="1">
        <f t="shared" ref="H1654:H1659" si="179">TRUNC(F1654*G1654,2)</f>
        <v>20.34</v>
      </c>
      <c r="J1654"/>
      <c r="K1654"/>
      <c r="L1654"/>
      <c r="M1654"/>
      <c r="N1654"/>
      <c r="O1654"/>
    </row>
    <row r="1655" spans="1:15" ht="24" customHeight="1" x14ac:dyDescent="0.25">
      <c r="A1655" s="25" t="s">
        <v>12</v>
      </c>
      <c r="B1655" s="11" t="s">
        <v>412</v>
      </c>
      <c r="C1655" s="25" t="s">
        <v>10</v>
      </c>
      <c r="D1655" s="25" t="s">
        <v>413</v>
      </c>
      <c r="E1655" s="12" t="s">
        <v>15</v>
      </c>
      <c r="F1655" s="13">
        <v>0.94799999999999995</v>
      </c>
      <c r="G1655" s="1">
        <v>33.24</v>
      </c>
      <c r="H1655" s="1">
        <f t="shared" si="179"/>
        <v>31.51</v>
      </c>
      <c r="J1655"/>
      <c r="K1655"/>
      <c r="L1655"/>
      <c r="M1655"/>
      <c r="N1655"/>
      <c r="O1655"/>
    </row>
    <row r="1656" spans="1:15" ht="39" customHeight="1" x14ac:dyDescent="0.25">
      <c r="A1656" s="28" t="s">
        <v>32</v>
      </c>
      <c r="B1656" s="14">
        <v>7568</v>
      </c>
      <c r="C1656" s="28" t="s">
        <v>10</v>
      </c>
      <c r="D1656" s="28" t="s">
        <v>294</v>
      </c>
      <c r="E1656" s="15" t="s">
        <v>31</v>
      </c>
      <c r="F1656" s="16">
        <v>3.2730000000000001</v>
      </c>
      <c r="G1656" s="2">
        <v>0.61</v>
      </c>
      <c r="H1656" s="2">
        <f t="shared" si="179"/>
        <v>1.99</v>
      </c>
      <c r="J1656"/>
      <c r="K1656"/>
      <c r="L1656"/>
      <c r="M1656"/>
      <c r="N1656"/>
      <c r="O1656"/>
    </row>
    <row r="1657" spans="1:15" ht="25.95" customHeight="1" x14ac:dyDescent="0.25">
      <c r="A1657" s="28" t="s">
        <v>32</v>
      </c>
      <c r="B1657" s="14">
        <v>11002</v>
      </c>
      <c r="C1657" s="28" t="s">
        <v>10</v>
      </c>
      <c r="D1657" s="28" t="s">
        <v>812</v>
      </c>
      <c r="E1657" s="15" t="s">
        <v>34</v>
      </c>
      <c r="F1657" s="16">
        <v>4.0000000000000001E-3</v>
      </c>
      <c r="G1657" s="2">
        <v>28.09</v>
      </c>
      <c r="H1657" s="2">
        <f t="shared" si="179"/>
        <v>0.11</v>
      </c>
      <c r="J1657"/>
      <c r="K1657"/>
      <c r="L1657"/>
      <c r="M1657"/>
      <c r="N1657"/>
      <c r="O1657"/>
    </row>
    <row r="1658" spans="1:15" ht="24" customHeight="1" x14ac:dyDescent="0.25">
      <c r="A1658" s="28" t="s">
        <v>32</v>
      </c>
      <c r="B1658" s="14">
        <v>11033</v>
      </c>
      <c r="C1658" s="28" t="s">
        <v>10</v>
      </c>
      <c r="D1658" s="28" t="s">
        <v>813</v>
      </c>
      <c r="E1658" s="15" t="s">
        <v>31</v>
      </c>
      <c r="F1658" s="16">
        <v>1.091</v>
      </c>
      <c r="G1658" s="2">
        <v>7.33</v>
      </c>
      <c r="H1658" s="2">
        <f t="shared" si="179"/>
        <v>7.99</v>
      </c>
      <c r="J1658"/>
      <c r="K1658"/>
      <c r="L1658"/>
      <c r="M1658"/>
      <c r="N1658"/>
      <c r="O1658"/>
    </row>
    <row r="1659" spans="1:15" ht="39" customHeight="1" thickBot="1" x14ac:dyDescent="0.3">
      <c r="A1659" s="28" t="s">
        <v>32</v>
      </c>
      <c r="B1659" s="14">
        <v>21012</v>
      </c>
      <c r="C1659" s="28" t="s">
        <v>10</v>
      </c>
      <c r="D1659" s="28" t="s">
        <v>814</v>
      </c>
      <c r="E1659" s="15" t="s">
        <v>19</v>
      </c>
      <c r="F1659" s="16">
        <v>1.0289999999999999</v>
      </c>
      <c r="G1659" s="2">
        <v>48.96</v>
      </c>
      <c r="H1659" s="2">
        <f t="shared" si="179"/>
        <v>50.37</v>
      </c>
      <c r="J1659"/>
      <c r="K1659"/>
      <c r="L1659"/>
      <c r="M1659"/>
      <c r="N1659"/>
      <c r="O1659"/>
    </row>
    <row r="1660" spans="1:15" ht="1.05" customHeight="1" thickTop="1" x14ac:dyDescent="0.25">
      <c r="A1660" s="27"/>
      <c r="B1660" s="27"/>
      <c r="C1660" s="27"/>
      <c r="D1660" s="27"/>
      <c r="E1660" s="27"/>
      <c r="F1660" s="27"/>
      <c r="G1660" s="27"/>
      <c r="H1660" s="27"/>
      <c r="J1660"/>
      <c r="K1660"/>
      <c r="L1660"/>
      <c r="M1660"/>
      <c r="N1660"/>
      <c r="O1660"/>
    </row>
    <row r="1661" spans="1:15" s="35" customFormat="1" ht="18" customHeight="1" x14ac:dyDescent="0.25">
      <c r="A1661" s="23" t="s">
        <v>1329</v>
      </c>
      <c r="B1661" s="5" t="s">
        <v>2</v>
      </c>
      <c r="C1661" s="23" t="s">
        <v>3</v>
      </c>
      <c r="D1661" s="23" t="s">
        <v>4</v>
      </c>
      <c r="E1661" s="6" t="s">
        <v>5</v>
      </c>
      <c r="F1661" s="5" t="s">
        <v>6</v>
      </c>
      <c r="G1661" s="5" t="s">
        <v>7</v>
      </c>
      <c r="H1661" s="5" t="s">
        <v>8</v>
      </c>
      <c r="J1661"/>
      <c r="K1661"/>
      <c r="L1661"/>
      <c r="M1661"/>
      <c r="N1661"/>
      <c r="O1661"/>
    </row>
    <row r="1662" spans="1:15" ht="39" customHeight="1" x14ac:dyDescent="0.25">
      <c r="A1662" s="24" t="s">
        <v>9</v>
      </c>
      <c r="B1662" s="7" t="s">
        <v>815</v>
      </c>
      <c r="C1662" s="24" t="s">
        <v>10</v>
      </c>
      <c r="D1662" s="24" t="s">
        <v>816</v>
      </c>
      <c r="E1662" s="8" t="s">
        <v>19</v>
      </c>
      <c r="F1662" s="9">
        <v>1</v>
      </c>
      <c r="G1662" s="10">
        <v>1073.74</v>
      </c>
      <c r="H1662" s="10">
        <f>SUM(H1663:H1672)</f>
        <v>1073.74</v>
      </c>
      <c r="J1662"/>
      <c r="K1662"/>
      <c r="L1662"/>
      <c r="M1662"/>
      <c r="N1662"/>
      <c r="O1662"/>
    </row>
    <row r="1663" spans="1:15" ht="25.95" customHeight="1" x14ac:dyDescent="0.25">
      <c r="A1663" s="25" t="s">
        <v>12</v>
      </c>
      <c r="B1663" s="11" t="s">
        <v>414</v>
      </c>
      <c r="C1663" s="25" t="s">
        <v>10</v>
      </c>
      <c r="D1663" s="25" t="s">
        <v>415</v>
      </c>
      <c r="E1663" s="12" t="s">
        <v>15</v>
      </c>
      <c r="F1663" s="13">
        <v>2.754</v>
      </c>
      <c r="G1663" s="1">
        <v>26.15</v>
      </c>
      <c r="H1663" s="1">
        <f t="shared" ref="H1663:H1672" si="180">TRUNC(F1663*G1663,2)</f>
        <v>72.010000000000005</v>
      </c>
      <c r="J1663"/>
      <c r="K1663"/>
      <c r="L1663"/>
      <c r="M1663"/>
      <c r="N1663"/>
      <c r="O1663"/>
    </row>
    <row r="1664" spans="1:15" ht="24" customHeight="1" x14ac:dyDescent="0.25">
      <c r="A1664" s="25" t="s">
        <v>12</v>
      </c>
      <c r="B1664" s="11" t="s">
        <v>412</v>
      </c>
      <c r="C1664" s="25" t="s">
        <v>10</v>
      </c>
      <c r="D1664" s="25" t="s">
        <v>413</v>
      </c>
      <c r="E1664" s="12" t="s">
        <v>15</v>
      </c>
      <c r="F1664" s="13">
        <v>3.3530000000000002</v>
      </c>
      <c r="G1664" s="1">
        <v>33.24</v>
      </c>
      <c r="H1664" s="1">
        <f t="shared" si="180"/>
        <v>111.45</v>
      </c>
      <c r="J1664"/>
      <c r="K1664"/>
      <c r="L1664"/>
      <c r="M1664"/>
      <c r="N1664"/>
      <c r="O1664"/>
    </row>
    <row r="1665" spans="1:15" ht="25.95" customHeight="1" x14ac:dyDescent="0.25">
      <c r="A1665" s="28" t="s">
        <v>32</v>
      </c>
      <c r="B1665" s="14">
        <v>1332</v>
      </c>
      <c r="C1665" s="28" t="s">
        <v>10</v>
      </c>
      <c r="D1665" s="28" t="s">
        <v>817</v>
      </c>
      <c r="E1665" s="15" t="s">
        <v>34</v>
      </c>
      <c r="F1665" s="16">
        <v>1.4</v>
      </c>
      <c r="G1665" s="2">
        <v>9.4</v>
      </c>
      <c r="H1665" s="2">
        <f t="shared" si="180"/>
        <v>13.16</v>
      </c>
      <c r="J1665"/>
      <c r="K1665"/>
      <c r="L1665"/>
      <c r="M1665"/>
      <c r="N1665"/>
      <c r="O1665"/>
    </row>
    <row r="1666" spans="1:15" ht="25.95" customHeight="1" x14ac:dyDescent="0.25">
      <c r="A1666" s="28" t="s">
        <v>32</v>
      </c>
      <c r="B1666" s="14">
        <v>11002</v>
      </c>
      <c r="C1666" s="28" t="s">
        <v>10</v>
      </c>
      <c r="D1666" s="28" t="s">
        <v>812</v>
      </c>
      <c r="E1666" s="15" t="s">
        <v>34</v>
      </c>
      <c r="F1666" s="16">
        <v>3.0000000000000001E-3</v>
      </c>
      <c r="G1666" s="2">
        <v>28.09</v>
      </c>
      <c r="H1666" s="2">
        <f t="shared" si="180"/>
        <v>0.08</v>
      </c>
      <c r="J1666"/>
      <c r="K1666"/>
      <c r="L1666"/>
      <c r="M1666"/>
      <c r="N1666"/>
      <c r="O1666"/>
    </row>
    <row r="1667" spans="1:15" ht="25.95" customHeight="1" x14ac:dyDescent="0.25">
      <c r="A1667" s="28" t="s">
        <v>32</v>
      </c>
      <c r="B1667" s="14">
        <v>11964</v>
      </c>
      <c r="C1667" s="28" t="s">
        <v>10</v>
      </c>
      <c r="D1667" s="28" t="s">
        <v>818</v>
      </c>
      <c r="E1667" s="15" t="s">
        <v>31</v>
      </c>
      <c r="F1667" s="16">
        <v>3.3330000000000002</v>
      </c>
      <c r="G1667" s="2">
        <v>3</v>
      </c>
      <c r="H1667" s="2">
        <f t="shared" si="180"/>
        <v>9.99</v>
      </c>
      <c r="J1667"/>
      <c r="K1667"/>
      <c r="L1667"/>
      <c r="M1667"/>
      <c r="N1667"/>
      <c r="O1667"/>
    </row>
    <row r="1668" spans="1:15" ht="39" customHeight="1" x14ac:dyDescent="0.25">
      <c r="A1668" s="28" t="s">
        <v>32</v>
      </c>
      <c r="B1668" s="14">
        <v>13246</v>
      </c>
      <c r="C1668" s="28" t="s">
        <v>10</v>
      </c>
      <c r="D1668" s="28" t="s">
        <v>819</v>
      </c>
      <c r="E1668" s="15" t="s">
        <v>31</v>
      </c>
      <c r="F1668" s="16">
        <v>5</v>
      </c>
      <c r="G1668" s="2">
        <v>0.56000000000000005</v>
      </c>
      <c r="H1668" s="2">
        <f t="shared" si="180"/>
        <v>2.8</v>
      </c>
      <c r="J1668"/>
      <c r="K1668"/>
      <c r="L1668"/>
      <c r="M1668"/>
      <c r="N1668"/>
      <c r="O1668"/>
    </row>
    <row r="1669" spans="1:15" ht="25.95" customHeight="1" x14ac:dyDescent="0.25">
      <c r="A1669" s="28" t="s">
        <v>32</v>
      </c>
      <c r="B1669" s="14">
        <v>20259</v>
      </c>
      <c r="C1669" s="28" t="s">
        <v>10</v>
      </c>
      <c r="D1669" s="28" t="s">
        <v>420</v>
      </c>
      <c r="E1669" s="15" t="s">
        <v>19</v>
      </c>
      <c r="F1669" s="16">
        <v>3.149</v>
      </c>
      <c r="G1669" s="2">
        <v>13.3</v>
      </c>
      <c r="H1669" s="2">
        <f t="shared" si="180"/>
        <v>41.88</v>
      </c>
      <c r="J1669"/>
      <c r="K1669"/>
      <c r="L1669"/>
      <c r="M1669"/>
      <c r="N1669"/>
      <c r="O1669"/>
    </row>
    <row r="1670" spans="1:15" ht="24" customHeight="1" x14ac:dyDescent="0.25">
      <c r="A1670" s="28" t="s">
        <v>32</v>
      </c>
      <c r="B1670" s="14">
        <v>34360</v>
      </c>
      <c r="C1670" s="28" t="s">
        <v>10</v>
      </c>
      <c r="D1670" s="28" t="s">
        <v>286</v>
      </c>
      <c r="E1670" s="15" t="s">
        <v>34</v>
      </c>
      <c r="F1670" s="16">
        <v>3.4089999999999998</v>
      </c>
      <c r="G1670" s="2">
        <v>53.81</v>
      </c>
      <c r="H1670" s="2">
        <f t="shared" si="180"/>
        <v>183.43</v>
      </c>
      <c r="J1670"/>
      <c r="K1670"/>
      <c r="L1670"/>
      <c r="M1670"/>
      <c r="N1670"/>
      <c r="O1670"/>
    </row>
    <row r="1671" spans="1:15" ht="25.95" customHeight="1" x14ac:dyDescent="0.25">
      <c r="A1671" s="28" t="s">
        <v>32</v>
      </c>
      <c r="B1671" s="14">
        <v>34391</v>
      </c>
      <c r="C1671" s="28" t="s">
        <v>10</v>
      </c>
      <c r="D1671" s="28" t="s">
        <v>820</v>
      </c>
      <c r="E1671" s="15" t="s">
        <v>11</v>
      </c>
      <c r="F1671" s="16">
        <v>0.998</v>
      </c>
      <c r="G1671" s="2">
        <v>622.37</v>
      </c>
      <c r="H1671" s="2">
        <f t="shared" si="180"/>
        <v>621.12</v>
      </c>
      <c r="J1671"/>
      <c r="K1671"/>
      <c r="L1671"/>
      <c r="M1671"/>
      <c r="N1671"/>
      <c r="O1671"/>
    </row>
    <row r="1672" spans="1:15" ht="24" customHeight="1" thickBot="1" x14ac:dyDescent="0.3">
      <c r="A1672" s="28" t="s">
        <v>32</v>
      </c>
      <c r="B1672" s="14">
        <v>39961</v>
      </c>
      <c r="C1672" s="28" t="s">
        <v>10</v>
      </c>
      <c r="D1672" s="28" t="s">
        <v>287</v>
      </c>
      <c r="E1672" s="15" t="s">
        <v>31</v>
      </c>
      <c r="F1672" s="16">
        <v>0.85499999999999998</v>
      </c>
      <c r="G1672" s="2">
        <v>20.85</v>
      </c>
      <c r="H1672" s="2">
        <f t="shared" si="180"/>
        <v>17.82</v>
      </c>
      <c r="J1672"/>
      <c r="K1672"/>
      <c r="L1672"/>
      <c r="M1672"/>
      <c r="N1672"/>
      <c r="O1672"/>
    </row>
    <row r="1673" spans="1:15" ht="1.05" customHeight="1" thickTop="1" x14ac:dyDescent="0.25">
      <c r="A1673" s="27"/>
      <c r="B1673" s="27"/>
      <c r="C1673" s="27"/>
      <c r="D1673" s="27"/>
      <c r="E1673" s="27"/>
      <c r="F1673" s="27"/>
      <c r="G1673" s="27"/>
      <c r="H1673" s="27"/>
      <c r="J1673"/>
      <c r="K1673"/>
      <c r="L1673"/>
      <c r="M1673"/>
      <c r="N1673"/>
      <c r="O1673"/>
    </row>
    <row r="1674" spans="1:15" s="35" customFormat="1" ht="18" customHeight="1" x14ac:dyDescent="0.25">
      <c r="A1674" s="23" t="s">
        <v>1330</v>
      </c>
      <c r="B1674" s="5" t="s">
        <v>2</v>
      </c>
      <c r="C1674" s="23" t="s">
        <v>3</v>
      </c>
      <c r="D1674" s="23" t="s">
        <v>4</v>
      </c>
      <c r="E1674" s="6" t="s">
        <v>5</v>
      </c>
      <c r="F1674" s="5" t="s">
        <v>6</v>
      </c>
      <c r="G1674" s="5" t="s">
        <v>7</v>
      </c>
      <c r="H1674" s="5" t="s">
        <v>8</v>
      </c>
      <c r="J1674"/>
      <c r="K1674"/>
      <c r="L1674"/>
      <c r="M1674"/>
      <c r="N1674"/>
      <c r="O1674"/>
    </row>
    <row r="1675" spans="1:15" ht="64.95" customHeight="1" x14ac:dyDescent="0.25">
      <c r="A1675" s="24" t="s">
        <v>9</v>
      </c>
      <c r="B1675" s="7" t="s">
        <v>821</v>
      </c>
      <c r="C1675" s="24" t="s">
        <v>10</v>
      </c>
      <c r="D1675" s="24" t="s">
        <v>822</v>
      </c>
      <c r="E1675" s="8" t="s">
        <v>19</v>
      </c>
      <c r="F1675" s="9">
        <v>1</v>
      </c>
      <c r="G1675" s="10">
        <v>616.12</v>
      </c>
      <c r="H1675" s="10">
        <f>SUM(H1676:H1684)</f>
        <v>616.12</v>
      </c>
      <c r="J1675"/>
      <c r="K1675"/>
      <c r="L1675"/>
      <c r="M1675"/>
      <c r="N1675"/>
      <c r="O1675"/>
    </row>
    <row r="1676" spans="1:15" ht="25.95" customHeight="1" x14ac:dyDescent="0.25">
      <c r="A1676" s="25" t="s">
        <v>12</v>
      </c>
      <c r="B1676" s="11" t="s">
        <v>414</v>
      </c>
      <c r="C1676" s="25" t="s">
        <v>10</v>
      </c>
      <c r="D1676" s="25" t="s">
        <v>415</v>
      </c>
      <c r="E1676" s="12" t="s">
        <v>15</v>
      </c>
      <c r="F1676" s="13">
        <v>4.5259999999999998</v>
      </c>
      <c r="G1676" s="1">
        <v>26.15</v>
      </c>
      <c r="H1676" s="1">
        <f t="shared" ref="H1676:H1684" si="181">TRUNC(F1676*G1676,2)</f>
        <v>118.35</v>
      </c>
      <c r="J1676"/>
      <c r="K1676"/>
      <c r="L1676"/>
      <c r="M1676"/>
      <c r="N1676"/>
      <c r="O1676"/>
    </row>
    <row r="1677" spans="1:15" ht="24" customHeight="1" x14ac:dyDescent="0.25">
      <c r="A1677" s="25" t="s">
        <v>12</v>
      </c>
      <c r="B1677" s="11" t="s">
        <v>412</v>
      </c>
      <c r="C1677" s="25" t="s">
        <v>10</v>
      </c>
      <c r="D1677" s="25" t="s">
        <v>413</v>
      </c>
      <c r="E1677" s="12" t="s">
        <v>15</v>
      </c>
      <c r="F1677" s="13">
        <v>5.51</v>
      </c>
      <c r="G1677" s="1">
        <v>33.24</v>
      </c>
      <c r="H1677" s="1">
        <f t="shared" si="181"/>
        <v>183.15</v>
      </c>
      <c r="J1677"/>
      <c r="K1677"/>
      <c r="L1677"/>
      <c r="M1677"/>
      <c r="N1677"/>
      <c r="O1677"/>
    </row>
    <row r="1678" spans="1:15" ht="25.95" customHeight="1" x14ac:dyDescent="0.25">
      <c r="A1678" s="28" t="s">
        <v>32</v>
      </c>
      <c r="B1678" s="14">
        <v>1332</v>
      </c>
      <c r="C1678" s="28" t="s">
        <v>10</v>
      </c>
      <c r="D1678" s="28" t="s">
        <v>817</v>
      </c>
      <c r="E1678" s="15" t="s">
        <v>34</v>
      </c>
      <c r="F1678" s="16">
        <v>0.89600000000000002</v>
      </c>
      <c r="G1678" s="2">
        <v>9.4</v>
      </c>
      <c r="H1678" s="2">
        <f t="shared" si="181"/>
        <v>8.42</v>
      </c>
      <c r="J1678"/>
      <c r="K1678"/>
      <c r="L1678"/>
      <c r="M1678"/>
      <c r="N1678"/>
      <c r="O1678"/>
    </row>
    <row r="1679" spans="1:15" ht="25.95" customHeight="1" x14ac:dyDescent="0.25">
      <c r="A1679" s="28" t="s">
        <v>32</v>
      </c>
      <c r="B1679" s="14">
        <v>11002</v>
      </c>
      <c r="C1679" s="28" t="s">
        <v>10</v>
      </c>
      <c r="D1679" s="28" t="s">
        <v>812</v>
      </c>
      <c r="E1679" s="15" t="s">
        <v>34</v>
      </c>
      <c r="F1679" s="16">
        <v>6.5000000000000002E-2</v>
      </c>
      <c r="G1679" s="2">
        <v>28.09</v>
      </c>
      <c r="H1679" s="2">
        <f t="shared" si="181"/>
        <v>1.82</v>
      </c>
      <c r="J1679"/>
      <c r="K1679"/>
      <c r="L1679"/>
      <c r="M1679"/>
      <c r="N1679"/>
      <c r="O1679"/>
    </row>
    <row r="1680" spans="1:15" ht="25.95" customHeight="1" x14ac:dyDescent="0.25">
      <c r="A1680" s="28" t="s">
        <v>32</v>
      </c>
      <c r="B1680" s="14">
        <v>11964</v>
      </c>
      <c r="C1680" s="28" t="s">
        <v>10</v>
      </c>
      <c r="D1680" s="28" t="s">
        <v>818</v>
      </c>
      <c r="E1680" s="15" t="s">
        <v>31</v>
      </c>
      <c r="F1680" s="16">
        <v>3.3330000000000002</v>
      </c>
      <c r="G1680" s="2">
        <v>3</v>
      </c>
      <c r="H1680" s="2">
        <f t="shared" si="181"/>
        <v>9.99</v>
      </c>
      <c r="J1680"/>
      <c r="K1680"/>
      <c r="L1680"/>
      <c r="M1680"/>
      <c r="N1680"/>
      <c r="O1680"/>
    </row>
    <row r="1681" spans="1:15" ht="39" customHeight="1" x14ac:dyDescent="0.25">
      <c r="A1681" s="28" t="s">
        <v>32</v>
      </c>
      <c r="B1681" s="14">
        <v>21009</v>
      </c>
      <c r="C1681" s="28" t="s">
        <v>10</v>
      </c>
      <c r="D1681" s="28" t="s">
        <v>823</v>
      </c>
      <c r="E1681" s="15" t="s">
        <v>19</v>
      </c>
      <c r="F1681" s="16">
        <v>6.25</v>
      </c>
      <c r="G1681" s="2">
        <v>22.64</v>
      </c>
      <c r="H1681" s="2">
        <f t="shared" si="181"/>
        <v>141.5</v>
      </c>
      <c r="J1681"/>
      <c r="K1681"/>
      <c r="L1681"/>
      <c r="M1681"/>
      <c r="N1681"/>
      <c r="O1681"/>
    </row>
    <row r="1682" spans="1:15" ht="39" customHeight="1" x14ac:dyDescent="0.25">
      <c r="A1682" s="28" t="s">
        <v>32</v>
      </c>
      <c r="B1682" s="14">
        <v>21010</v>
      </c>
      <c r="C1682" s="28" t="s">
        <v>10</v>
      </c>
      <c r="D1682" s="28" t="s">
        <v>824</v>
      </c>
      <c r="E1682" s="15" t="s">
        <v>19</v>
      </c>
      <c r="F1682" s="16">
        <v>2.0230000000000001</v>
      </c>
      <c r="G1682" s="2">
        <v>30.4</v>
      </c>
      <c r="H1682" s="2">
        <f t="shared" si="181"/>
        <v>61.49</v>
      </c>
      <c r="J1682"/>
      <c r="K1682"/>
      <c r="L1682"/>
      <c r="M1682"/>
      <c r="N1682"/>
      <c r="O1682"/>
    </row>
    <row r="1683" spans="1:15" ht="39" customHeight="1" x14ac:dyDescent="0.25">
      <c r="A1683" s="28" t="s">
        <v>32</v>
      </c>
      <c r="B1683" s="14">
        <v>21011</v>
      </c>
      <c r="C1683" s="28" t="s">
        <v>10</v>
      </c>
      <c r="D1683" s="28" t="s">
        <v>825</v>
      </c>
      <c r="E1683" s="15" t="s">
        <v>19</v>
      </c>
      <c r="F1683" s="16">
        <v>0.92600000000000005</v>
      </c>
      <c r="G1683" s="2">
        <v>44.31</v>
      </c>
      <c r="H1683" s="2">
        <f t="shared" si="181"/>
        <v>41.03</v>
      </c>
      <c r="J1683"/>
      <c r="K1683"/>
      <c r="L1683"/>
      <c r="M1683"/>
      <c r="N1683"/>
      <c r="O1683"/>
    </row>
    <row r="1684" spans="1:15" ht="39" customHeight="1" thickBot="1" x14ac:dyDescent="0.3">
      <c r="A1684" s="28" t="s">
        <v>32</v>
      </c>
      <c r="B1684" s="14">
        <v>21012</v>
      </c>
      <c r="C1684" s="28" t="s">
        <v>10</v>
      </c>
      <c r="D1684" s="28" t="s">
        <v>814</v>
      </c>
      <c r="E1684" s="15" t="s">
        <v>19</v>
      </c>
      <c r="F1684" s="16">
        <v>1.0289999999999999</v>
      </c>
      <c r="G1684" s="2">
        <v>48.96</v>
      </c>
      <c r="H1684" s="2">
        <f t="shared" si="181"/>
        <v>50.37</v>
      </c>
      <c r="J1684"/>
      <c r="K1684"/>
      <c r="L1684"/>
      <c r="M1684"/>
      <c r="N1684"/>
      <c r="O1684"/>
    </row>
    <row r="1685" spans="1:15" ht="1.05" customHeight="1" thickTop="1" x14ac:dyDescent="0.25">
      <c r="A1685" s="27"/>
      <c r="B1685" s="27"/>
      <c r="C1685" s="27"/>
      <c r="D1685" s="27"/>
      <c r="E1685" s="27"/>
      <c r="F1685" s="27"/>
      <c r="G1685" s="27"/>
      <c r="H1685" s="27"/>
      <c r="J1685"/>
      <c r="K1685"/>
      <c r="L1685"/>
      <c r="M1685"/>
      <c r="N1685"/>
      <c r="O1685"/>
    </row>
    <row r="1686" spans="1:15" s="35" customFormat="1" ht="18" customHeight="1" x14ac:dyDescent="0.25">
      <c r="A1686" s="23" t="s">
        <v>1331</v>
      </c>
      <c r="B1686" s="5" t="s">
        <v>2</v>
      </c>
      <c r="C1686" s="23" t="s">
        <v>3</v>
      </c>
      <c r="D1686" s="23" t="s">
        <v>4</v>
      </c>
      <c r="E1686" s="6" t="s">
        <v>5</v>
      </c>
      <c r="F1686" s="5" t="s">
        <v>6</v>
      </c>
      <c r="G1686" s="5" t="s">
        <v>7</v>
      </c>
      <c r="H1686" s="5" t="s">
        <v>8</v>
      </c>
      <c r="J1686"/>
      <c r="K1686"/>
      <c r="L1686"/>
      <c r="M1686"/>
      <c r="N1686"/>
      <c r="O1686"/>
    </row>
    <row r="1687" spans="1:15" ht="25.95" customHeight="1" x14ac:dyDescent="0.25">
      <c r="A1687" s="24" t="s">
        <v>9</v>
      </c>
      <c r="B1687" s="7" t="s">
        <v>826</v>
      </c>
      <c r="C1687" s="24" t="s">
        <v>10</v>
      </c>
      <c r="D1687" s="24" t="s">
        <v>827</v>
      </c>
      <c r="E1687" s="8" t="s">
        <v>31</v>
      </c>
      <c r="F1687" s="9">
        <v>1</v>
      </c>
      <c r="G1687" s="10">
        <v>656.05</v>
      </c>
      <c r="H1687" s="10">
        <f>SUM(H1688:H1694)</f>
        <v>656.05</v>
      </c>
      <c r="J1687"/>
      <c r="K1687"/>
      <c r="L1687"/>
      <c r="M1687"/>
      <c r="N1687"/>
      <c r="O1687"/>
    </row>
    <row r="1688" spans="1:15" ht="25.95" customHeight="1" x14ac:dyDescent="0.25">
      <c r="A1688" s="25" t="s">
        <v>12</v>
      </c>
      <c r="B1688" s="11" t="s">
        <v>236</v>
      </c>
      <c r="C1688" s="25" t="s">
        <v>10</v>
      </c>
      <c r="D1688" s="25" t="s">
        <v>237</v>
      </c>
      <c r="E1688" s="12" t="s">
        <v>15</v>
      </c>
      <c r="F1688" s="13">
        <v>1.0089999999999999</v>
      </c>
      <c r="G1688" s="1">
        <v>33.630000000000003</v>
      </c>
      <c r="H1688" s="1">
        <f t="shared" ref="H1688:H1694" si="182">TRUNC(F1688*G1688,2)</f>
        <v>33.93</v>
      </c>
      <c r="J1688"/>
      <c r="K1688"/>
      <c r="L1688"/>
      <c r="M1688"/>
      <c r="N1688"/>
      <c r="O1688"/>
    </row>
    <row r="1689" spans="1:15" ht="24" customHeight="1" x14ac:dyDescent="0.25">
      <c r="A1689" s="25" t="s">
        <v>12</v>
      </c>
      <c r="B1689" s="11" t="s">
        <v>13</v>
      </c>
      <c r="C1689" s="25" t="s">
        <v>10</v>
      </c>
      <c r="D1689" s="25" t="s">
        <v>14</v>
      </c>
      <c r="E1689" s="12" t="s">
        <v>15</v>
      </c>
      <c r="F1689" s="13">
        <v>0.31790000000000002</v>
      </c>
      <c r="G1689" s="1">
        <v>24.33</v>
      </c>
      <c r="H1689" s="1">
        <f t="shared" si="182"/>
        <v>7.73</v>
      </c>
      <c r="J1689"/>
      <c r="K1689"/>
      <c r="L1689"/>
      <c r="M1689"/>
      <c r="N1689"/>
      <c r="O1689"/>
    </row>
    <row r="1690" spans="1:15" ht="24" customHeight="1" x14ac:dyDescent="0.25">
      <c r="A1690" s="28" t="s">
        <v>32</v>
      </c>
      <c r="B1690" s="14">
        <v>3146</v>
      </c>
      <c r="C1690" s="28" t="s">
        <v>10</v>
      </c>
      <c r="D1690" s="28" t="s">
        <v>792</v>
      </c>
      <c r="E1690" s="15" t="s">
        <v>31</v>
      </c>
      <c r="F1690" s="16">
        <v>3.6499999999999998E-2</v>
      </c>
      <c r="G1690" s="2">
        <v>4.95</v>
      </c>
      <c r="H1690" s="2">
        <f t="shared" si="182"/>
        <v>0.18</v>
      </c>
      <c r="J1690"/>
      <c r="K1690"/>
      <c r="L1690"/>
      <c r="M1690"/>
      <c r="N1690"/>
      <c r="O1690"/>
    </row>
    <row r="1691" spans="1:15" ht="39" customHeight="1" x14ac:dyDescent="0.25">
      <c r="A1691" s="28" t="s">
        <v>32</v>
      </c>
      <c r="B1691" s="14">
        <v>4351</v>
      </c>
      <c r="C1691" s="28" t="s">
        <v>10</v>
      </c>
      <c r="D1691" s="28" t="s">
        <v>797</v>
      </c>
      <c r="E1691" s="15" t="s">
        <v>31</v>
      </c>
      <c r="F1691" s="16">
        <v>2</v>
      </c>
      <c r="G1691" s="2">
        <v>20.95</v>
      </c>
      <c r="H1691" s="2">
        <f t="shared" si="182"/>
        <v>41.9</v>
      </c>
      <c r="J1691"/>
      <c r="K1691"/>
      <c r="L1691"/>
      <c r="M1691"/>
      <c r="N1691"/>
      <c r="O1691"/>
    </row>
    <row r="1692" spans="1:15" ht="25.95" customHeight="1" x14ac:dyDescent="0.25">
      <c r="A1692" s="28" t="s">
        <v>32</v>
      </c>
      <c r="B1692" s="14">
        <v>6142</v>
      </c>
      <c r="C1692" s="28" t="s">
        <v>10</v>
      </c>
      <c r="D1692" s="28" t="s">
        <v>828</v>
      </c>
      <c r="E1692" s="15" t="s">
        <v>31</v>
      </c>
      <c r="F1692" s="16">
        <v>1</v>
      </c>
      <c r="G1692" s="2">
        <v>8.68</v>
      </c>
      <c r="H1692" s="2">
        <f t="shared" si="182"/>
        <v>8.68</v>
      </c>
      <c r="J1692"/>
      <c r="K1692"/>
      <c r="L1692"/>
      <c r="M1692"/>
      <c r="N1692"/>
      <c r="O1692"/>
    </row>
    <row r="1693" spans="1:15" ht="25.95" customHeight="1" x14ac:dyDescent="0.25">
      <c r="A1693" s="28" t="s">
        <v>32</v>
      </c>
      <c r="B1693" s="14">
        <v>10432</v>
      </c>
      <c r="C1693" s="28" t="s">
        <v>10</v>
      </c>
      <c r="D1693" s="28" t="s">
        <v>829</v>
      </c>
      <c r="E1693" s="15" t="s">
        <v>31</v>
      </c>
      <c r="F1693" s="16">
        <v>1</v>
      </c>
      <c r="G1693" s="2">
        <v>352.48</v>
      </c>
      <c r="H1693" s="2">
        <f t="shared" si="182"/>
        <v>352.48</v>
      </c>
      <c r="J1693"/>
      <c r="K1693"/>
      <c r="L1693"/>
      <c r="M1693"/>
      <c r="N1693"/>
      <c r="O1693"/>
    </row>
    <row r="1694" spans="1:15" ht="39" customHeight="1" thickBot="1" x14ac:dyDescent="0.3">
      <c r="A1694" s="28" t="s">
        <v>32</v>
      </c>
      <c r="B1694" s="14">
        <v>21112</v>
      </c>
      <c r="C1694" s="28" t="s">
        <v>10</v>
      </c>
      <c r="D1694" s="28" t="s">
        <v>211</v>
      </c>
      <c r="E1694" s="15" t="s">
        <v>31</v>
      </c>
      <c r="F1694" s="16">
        <v>1</v>
      </c>
      <c r="G1694" s="2">
        <v>211.15</v>
      </c>
      <c r="H1694" s="2">
        <f t="shared" si="182"/>
        <v>211.15</v>
      </c>
      <c r="J1694"/>
      <c r="K1694"/>
      <c r="L1694"/>
      <c r="M1694"/>
      <c r="N1694"/>
      <c r="O1694"/>
    </row>
    <row r="1695" spans="1:15" ht="1.05" customHeight="1" thickTop="1" x14ac:dyDescent="0.25">
      <c r="A1695" s="27"/>
      <c r="B1695" s="27"/>
      <c r="C1695" s="27"/>
      <c r="D1695" s="27"/>
      <c r="E1695" s="27"/>
      <c r="F1695" s="27"/>
      <c r="G1695" s="27"/>
      <c r="H1695" s="27"/>
      <c r="J1695"/>
      <c r="K1695"/>
      <c r="L1695"/>
      <c r="M1695"/>
      <c r="N1695"/>
      <c r="O1695"/>
    </row>
    <row r="1696" spans="1:15" s="35" customFormat="1" ht="18" customHeight="1" x14ac:dyDescent="0.25">
      <c r="A1696" s="23" t="s">
        <v>1332</v>
      </c>
      <c r="B1696" s="5" t="s">
        <v>2</v>
      </c>
      <c r="C1696" s="23" t="s">
        <v>3</v>
      </c>
      <c r="D1696" s="23" t="s">
        <v>4</v>
      </c>
      <c r="E1696" s="6" t="s">
        <v>5</v>
      </c>
      <c r="F1696" s="5" t="s">
        <v>6</v>
      </c>
      <c r="G1696" s="5" t="s">
        <v>7</v>
      </c>
      <c r="H1696" s="5" t="s">
        <v>8</v>
      </c>
      <c r="J1696"/>
      <c r="K1696"/>
      <c r="L1696"/>
      <c r="M1696"/>
      <c r="N1696"/>
      <c r="O1696"/>
    </row>
    <row r="1697" spans="1:15" ht="25.95" customHeight="1" x14ac:dyDescent="0.25">
      <c r="A1697" s="24" t="s">
        <v>9</v>
      </c>
      <c r="B1697" s="7" t="s">
        <v>830</v>
      </c>
      <c r="C1697" s="24" t="s">
        <v>10</v>
      </c>
      <c r="D1697" s="24" t="s">
        <v>831</v>
      </c>
      <c r="E1697" s="8" t="s">
        <v>31</v>
      </c>
      <c r="F1697" s="9">
        <v>1</v>
      </c>
      <c r="G1697" s="10">
        <v>314.27999999999997</v>
      </c>
      <c r="H1697" s="10">
        <f>SUM(H1698:H1701)</f>
        <v>314.27999999999997</v>
      </c>
      <c r="J1697"/>
      <c r="K1697"/>
      <c r="L1697"/>
      <c r="M1697"/>
      <c r="N1697"/>
      <c r="O1697"/>
    </row>
    <row r="1698" spans="1:15" ht="25.95" customHeight="1" x14ac:dyDescent="0.25">
      <c r="A1698" s="25" t="s">
        <v>12</v>
      </c>
      <c r="B1698" s="11" t="s">
        <v>236</v>
      </c>
      <c r="C1698" s="25" t="s">
        <v>10</v>
      </c>
      <c r="D1698" s="25" t="s">
        <v>237</v>
      </c>
      <c r="E1698" s="12" t="s">
        <v>15</v>
      </c>
      <c r="F1698" s="13">
        <v>0.94850000000000001</v>
      </c>
      <c r="G1698" s="1">
        <v>33.630000000000003</v>
      </c>
      <c r="H1698" s="1">
        <f t="shared" ref="H1698:H1701" si="183">TRUNC(F1698*G1698,2)</f>
        <v>31.89</v>
      </c>
      <c r="J1698"/>
      <c r="K1698"/>
      <c r="L1698"/>
      <c r="M1698"/>
      <c r="N1698"/>
      <c r="O1698"/>
    </row>
    <row r="1699" spans="1:15" ht="24" customHeight="1" x14ac:dyDescent="0.25">
      <c r="A1699" s="25" t="s">
        <v>12</v>
      </c>
      <c r="B1699" s="11" t="s">
        <v>13</v>
      </c>
      <c r="C1699" s="25" t="s">
        <v>10</v>
      </c>
      <c r="D1699" s="25" t="s">
        <v>14</v>
      </c>
      <c r="E1699" s="12" t="s">
        <v>15</v>
      </c>
      <c r="F1699" s="13">
        <v>0.29880000000000001</v>
      </c>
      <c r="G1699" s="1">
        <v>24.33</v>
      </c>
      <c r="H1699" s="1">
        <f t="shared" si="183"/>
        <v>7.26</v>
      </c>
      <c r="J1699"/>
      <c r="K1699"/>
      <c r="L1699"/>
      <c r="M1699"/>
      <c r="N1699"/>
      <c r="O1699"/>
    </row>
    <row r="1700" spans="1:15" ht="39" customHeight="1" x14ac:dyDescent="0.25">
      <c r="A1700" s="28" t="s">
        <v>32</v>
      </c>
      <c r="B1700" s="14">
        <v>4351</v>
      </c>
      <c r="C1700" s="28" t="s">
        <v>10</v>
      </c>
      <c r="D1700" s="28" t="s">
        <v>797</v>
      </c>
      <c r="E1700" s="15" t="s">
        <v>31</v>
      </c>
      <c r="F1700" s="16">
        <v>6</v>
      </c>
      <c r="G1700" s="2">
        <v>20.95</v>
      </c>
      <c r="H1700" s="2">
        <f t="shared" si="183"/>
        <v>125.7</v>
      </c>
      <c r="J1700"/>
      <c r="K1700"/>
      <c r="L1700"/>
      <c r="M1700"/>
      <c r="N1700"/>
      <c r="O1700"/>
    </row>
    <row r="1701" spans="1:15" ht="25.95" customHeight="1" thickBot="1" x14ac:dyDescent="0.3">
      <c r="A1701" s="28" t="s">
        <v>32</v>
      </c>
      <c r="B1701" s="14">
        <v>36204</v>
      </c>
      <c r="C1701" s="28" t="s">
        <v>10</v>
      </c>
      <c r="D1701" s="28" t="s">
        <v>798</v>
      </c>
      <c r="E1701" s="15" t="s">
        <v>31</v>
      </c>
      <c r="F1701" s="16">
        <v>1</v>
      </c>
      <c r="G1701" s="2">
        <v>149.43</v>
      </c>
      <c r="H1701" s="2">
        <f t="shared" si="183"/>
        <v>149.43</v>
      </c>
      <c r="J1701"/>
      <c r="K1701"/>
      <c r="L1701"/>
      <c r="M1701"/>
      <c r="N1701"/>
      <c r="O1701"/>
    </row>
    <row r="1702" spans="1:15" ht="1.05" customHeight="1" thickTop="1" x14ac:dyDescent="0.25">
      <c r="A1702" s="27"/>
      <c r="B1702" s="27"/>
      <c r="C1702" s="27"/>
      <c r="D1702" s="27"/>
      <c r="E1702" s="27"/>
      <c r="F1702" s="27"/>
      <c r="G1702" s="27"/>
      <c r="H1702" s="27"/>
      <c r="J1702"/>
      <c r="K1702"/>
      <c r="L1702"/>
      <c r="M1702"/>
      <c r="N1702"/>
      <c r="O1702"/>
    </row>
    <row r="1703" spans="1:15" s="35" customFormat="1" ht="18" customHeight="1" x14ac:dyDescent="0.25">
      <c r="A1703" s="23" t="s">
        <v>1333</v>
      </c>
      <c r="B1703" s="5" t="s">
        <v>2</v>
      </c>
      <c r="C1703" s="23" t="s">
        <v>3</v>
      </c>
      <c r="D1703" s="23" t="s">
        <v>4</v>
      </c>
      <c r="E1703" s="6" t="s">
        <v>5</v>
      </c>
      <c r="F1703" s="5" t="s">
        <v>6</v>
      </c>
      <c r="G1703" s="5" t="s">
        <v>7</v>
      </c>
      <c r="H1703" s="5" t="s">
        <v>8</v>
      </c>
      <c r="J1703"/>
      <c r="K1703"/>
      <c r="L1703"/>
      <c r="M1703"/>
      <c r="N1703"/>
      <c r="O1703"/>
    </row>
    <row r="1704" spans="1:15" ht="39" customHeight="1" x14ac:dyDescent="0.25">
      <c r="A1704" s="24" t="s">
        <v>9</v>
      </c>
      <c r="B1704" s="7" t="s">
        <v>832</v>
      </c>
      <c r="C1704" s="24" t="s">
        <v>10</v>
      </c>
      <c r="D1704" s="24" t="s">
        <v>833</v>
      </c>
      <c r="E1704" s="8" t="s">
        <v>31</v>
      </c>
      <c r="F1704" s="9">
        <v>1</v>
      </c>
      <c r="G1704" s="10">
        <v>153.69</v>
      </c>
      <c r="H1704" s="10">
        <f>SUM(H1705:H1709)</f>
        <v>153.69</v>
      </c>
      <c r="J1704"/>
      <c r="K1704"/>
      <c r="L1704"/>
      <c r="M1704"/>
      <c r="N1704"/>
      <c r="O1704"/>
    </row>
    <row r="1705" spans="1:15" ht="25.95" customHeight="1" x14ac:dyDescent="0.25">
      <c r="A1705" s="25" t="s">
        <v>12</v>
      </c>
      <c r="B1705" s="11" t="s">
        <v>236</v>
      </c>
      <c r="C1705" s="25" t="s">
        <v>10</v>
      </c>
      <c r="D1705" s="25" t="s">
        <v>237</v>
      </c>
      <c r="E1705" s="12" t="s">
        <v>15</v>
      </c>
      <c r="F1705" s="13">
        <v>0.38700000000000001</v>
      </c>
      <c r="G1705" s="1">
        <v>33.630000000000003</v>
      </c>
      <c r="H1705" s="1">
        <f t="shared" ref="H1705:H1709" si="184">TRUNC(F1705*G1705,2)</f>
        <v>13.01</v>
      </c>
      <c r="J1705"/>
      <c r="K1705"/>
      <c r="L1705"/>
      <c r="M1705"/>
      <c r="N1705"/>
      <c r="O1705"/>
    </row>
    <row r="1706" spans="1:15" ht="24" customHeight="1" x14ac:dyDescent="0.25">
      <c r="A1706" s="25" t="s">
        <v>12</v>
      </c>
      <c r="B1706" s="11" t="s">
        <v>13</v>
      </c>
      <c r="C1706" s="25" t="s">
        <v>10</v>
      </c>
      <c r="D1706" s="25" t="s">
        <v>14</v>
      </c>
      <c r="E1706" s="12" t="s">
        <v>15</v>
      </c>
      <c r="F1706" s="13">
        <v>0.18859999999999999</v>
      </c>
      <c r="G1706" s="1">
        <v>24.33</v>
      </c>
      <c r="H1706" s="1">
        <f t="shared" si="184"/>
        <v>4.58</v>
      </c>
      <c r="J1706"/>
      <c r="K1706"/>
      <c r="L1706"/>
      <c r="M1706"/>
      <c r="N1706"/>
      <c r="O1706"/>
    </row>
    <row r="1707" spans="1:15" ht="39" customHeight="1" x14ac:dyDescent="0.25">
      <c r="A1707" s="28" t="s">
        <v>32</v>
      </c>
      <c r="B1707" s="14" t="s">
        <v>796</v>
      </c>
      <c r="C1707" s="28" t="s">
        <v>10</v>
      </c>
      <c r="D1707" s="28" t="s">
        <v>797</v>
      </c>
      <c r="E1707" s="15" t="s">
        <v>31</v>
      </c>
      <c r="F1707" s="16">
        <v>2</v>
      </c>
      <c r="G1707" s="2">
        <v>20.95</v>
      </c>
      <c r="H1707" s="2">
        <f t="shared" si="184"/>
        <v>41.9</v>
      </c>
      <c r="J1707"/>
      <c r="K1707"/>
      <c r="L1707"/>
      <c r="M1707"/>
      <c r="N1707"/>
      <c r="O1707"/>
    </row>
    <row r="1708" spans="1:15" ht="25.95" customHeight="1" x14ac:dyDescent="0.25">
      <c r="A1708" s="28" t="s">
        <v>32</v>
      </c>
      <c r="B1708" s="14">
        <v>10425</v>
      </c>
      <c r="C1708" s="28" t="s">
        <v>10</v>
      </c>
      <c r="D1708" s="28" t="s">
        <v>834</v>
      </c>
      <c r="E1708" s="15" t="s">
        <v>31</v>
      </c>
      <c r="F1708" s="16">
        <v>1</v>
      </c>
      <c r="G1708" s="2">
        <v>91.65</v>
      </c>
      <c r="H1708" s="2">
        <f t="shared" si="184"/>
        <v>91.65</v>
      </c>
      <c r="J1708"/>
      <c r="K1708"/>
      <c r="L1708"/>
      <c r="M1708"/>
      <c r="N1708"/>
      <c r="O1708"/>
    </row>
    <row r="1709" spans="1:15" ht="24" customHeight="1" thickBot="1" x14ac:dyDescent="0.3">
      <c r="A1709" s="28" t="s">
        <v>32</v>
      </c>
      <c r="B1709" s="14">
        <v>37329</v>
      </c>
      <c r="C1709" s="28" t="s">
        <v>10</v>
      </c>
      <c r="D1709" s="28" t="s">
        <v>809</v>
      </c>
      <c r="E1709" s="15" t="s">
        <v>34</v>
      </c>
      <c r="F1709" s="16">
        <v>3.04E-2</v>
      </c>
      <c r="G1709" s="2">
        <v>84.09</v>
      </c>
      <c r="H1709" s="2">
        <f t="shared" si="184"/>
        <v>2.5499999999999998</v>
      </c>
      <c r="J1709"/>
      <c r="K1709"/>
      <c r="L1709"/>
      <c r="M1709"/>
      <c r="N1709"/>
      <c r="O1709"/>
    </row>
    <row r="1710" spans="1:15" ht="1.05" customHeight="1" thickTop="1" x14ac:dyDescent="0.25">
      <c r="A1710" s="27"/>
      <c r="B1710" s="27"/>
      <c r="C1710" s="27"/>
      <c r="D1710" s="27"/>
      <c r="E1710" s="27"/>
      <c r="F1710" s="27"/>
      <c r="G1710" s="27"/>
      <c r="H1710" s="27"/>
      <c r="J1710"/>
      <c r="K1710"/>
      <c r="L1710"/>
      <c r="M1710"/>
      <c r="N1710"/>
      <c r="O1710"/>
    </row>
    <row r="1711" spans="1:15" ht="18" customHeight="1" x14ac:dyDescent="0.25">
      <c r="A1711" s="23" t="s">
        <v>1334</v>
      </c>
      <c r="B1711" s="5" t="s">
        <v>2</v>
      </c>
      <c r="C1711" s="23" t="s">
        <v>3</v>
      </c>
      <c r="D1711" s="23" t="s">
        <v>4</v>
      </c>
      <c r="E1711" s="6" t="s">
        <v>5</v>
      </c>
      <c r="F1711" s="5" t="s">
        <v>6</v>
      </c>
      <c r="G1711" s="5" t="s">
        <v>7</v>
      </c>
      <c r="H1711" s="5" t="s">
        <v>8</v>
      </c>
      <c r="J1711"/>
      <c r="K1711"/>
      <c r="L1711"/>
      <c r="M1711"/>
      <c r="N1711"/>
      <c r="O1711"/>
    </row>
    <row r="1712" spans="1:15" ht="25.95" customHeight="1" x14ac:dyDescent="0.25">
      <c r="A1712" s="24" t="s">
        <v>9</v>
      </c>
      <c r="B1712" s="7" t="s">
        <v>835</v>
      </c>
      <c r="C1712" s="24" t="s">
        <v>10</v>
      </c>
      <c r="D1712" s="24" t="s">
        <v>836</v>
      </c>
      <c r="E1712" s="8" t="s">
        <v>31</v>
      </c>
      <c r="F1712" s="9">
        <v>1</v>
      </c>
      <c r="G1712" s="10">
        <v>12.87</v>
      </c>
      <c r="H1712" s="10">
        <f>SUM(H1713:H1716)</f>
        <v>12.870000000000001</v>
      </c>
      <c r="J1712"/>
      <c r="K1712"/>
      <c r="L1712"/>
      <c r="M1712"/>
      <c r="N1712"/>
      <c r="O1712"/>
    </row>
    <row r="1713" spans="1:15" ht="25.95" customHeight="1" x14ac:dyDescent="0.25">
      <c r="A1713" s="25" t="s">
        <v>12</v>
      </c>
      <c r="B1713" s="11" t="s">
        <v>236</v>
      </c>
      <c r="C1713" s="25" t="s">
        <v>10</v>
      </c>
      <c r="D1713" s="25" t="s">
        <v>237</v>
      </c>
      <c r="E1713" s="12" t="s">
        <v>15</v>
      </c>
      <c r="F1713" s="13">
        <v>0.1525</v>
      </c>
      <c r="G1713" s="1">
        <v>33.630000000000003</v>
      </c>
      <c r="H1713" s="1">
        <f t="shared" ref="H1713:H1716" si="185">TRUNC(F1713*G1713,2)</f>
        <v>5.12</v>
      </c>
      <c r="J1713"/>
      <c r="K1713"/>
      <c r="L1713"/>
      <c r="M1713"/>
      <c r="N1713"/>
      <c r="O1713"/>
    </row>
    <row r="1714" spans="1:15" ht="24" customHeight="1" x14ac:dyDescent="0.25">
      <c r="A1714" s="25" t="s">
        <v>12</v>
      </c>
      <c r="B1714" s="11" t="s">
        <v>13</v>
      </c>
      <c r="C1714" s="25" t="s">
        <v>10</v>
      </c>
      <c r="D1714" s="25" t="s">
        <v>14</v>
      </c>
      <c r="E1714" s="12" t="s">
        <v>15</v>
      </c>
      <c r="F1714" s="13">
        <v>4.8099999999999997E-2</v>
      </c>
      <c r="G1714" s="1">
        <v>24.33</v>
      </c>
      <c r="H1714" s="1">
        <f t="shared" si="185"/>
        <v>1.17</v>
      </c>
      <c r="J1714"/>
      <c r="K1714"/>
      <c r="L1714"/>
      <c r="M1714"/>
      <c r="N1714"/>
      <c r="O1714"/>
    </row>
    <row r="1715" spans="1:15" ht="24" customHeight="1" x14ac:dyDescent="0.25">
      <c r="A1715" s="28" t="s">
        <v>32</v>
      </c>
      <c r="B1715" s="14">
        <v>3146</v>
      </c>
      <c r="C1715" s="28" t="s">
        <v>10</v>
      </c>
      <c r="D1715" s="28" t="s">
        <v>792</v>
      </c>
      <c r="E1715" s="15" t="s">
        <v>31</v>
      </c>
      <c r="F1715" s="16">
        <v>2.1000000000000001E-2</v>
      </c>
      <c r="G1715" s="2">
        <v>4.95</v>
      </c>
      <c r="H1715" s="2">
        <f t="shared" si="185"/>
        <v>0.1</v>
      </c>
      <c r="J1715"/>
      <c r="K1715"/>
      <c r="L1715"/>
      <c r="M1715"/>
      <c r="N1715"/>
      <c r="O1715"/>
    </row>
    <row r="1716" spans="1:15" ht="25.95" customHeight="1" thickBot="1" x14ac:dyDescent="0.3">
      <c r="A1716" s="28" t="s">
        <v>32</v>
      </c>
      <c r="B1716" s="14">
        <v>11681</v>
      </c>
      <c r="C1716" s="28" t="s">
        <v>10</v>
      </c>
      <c r="D1716" s="28" t="s">
        <v>837</v>
      </c>
      <c r="E1716" s="15" t="s">
        <v>31</v>
      </c>
      <c r="F1716" s="16">
        <v>1</v>
      </c>
      <c r="G1716" s="2">
        <v>6.48</v>
      </c>
      <c r="H1716" s="2">
        <f t="shared" si="185"/>
        <v>6.48</v>
      </c>
      <c r="J1716"/>
      <c r="K1716"/>
      <c r="L1716"/>
      <c r="M1716"/>
      <c r="N1716"/>
      <c r="O1716"/>
    </row>
    <row r="1717" spans="1:15" ht="1.05" customHeight="1" thickTop="1" x14ac:dyDescent="0.25">
      <c r="A1717" s="27"/>
      <c r="B1717" s="27"/>
      <c r="C1717" s="27"/>
      <c r="D1717" s="27"/>
      <c r="E1717" s="27"/>
      <c r="F1717" s="27"/>
      <c r="G1717" s="27"/>
      <c r="H1717" s="27"/>
      <c r="J1717"/>
      <c r="K1717"/>
      <c r="L1717"/>
      <c r="M1717"/>
      <c r="N1717"/>
      <c r="O1717"/>
    </row>
    <row r="1718" spans="1:15" s="35" customFormat="1" ht="18" customHeight="1" x14ac:dyDescent="0.25">
      <c r="A1718" s="23" t="s">
        <v>1335</v>
      </c>
      <c r="B1718" s="5" t="s">
        <v>2</v>
      </c>
      <c r="C1718" s="23" t="s">
        <v>3</v>
      </c>
      <c r="D1718" s="23" t="s">
        <v>4</v>
      </c>
      <c r="E1718" s="6" t="s">
        <v>5</v>
      </c>
      <c r="F1718" s="5" t="s">
        <v>6</v>
      </c>
      <c r="G1718" s="5" t="s">
        <v>7</v>
      </c>
      <c r="H1718" s="5" t="s">
        <v>8</v>
      </c>
      <c r="J1718"/>
      <c r="K1718"/>
      <c r="L1718"/>
      <c r="M1718"/>
      <c r="N1718"/>
      <c r="O1718"/>
    </row>
    <row r="1719" spans="1:15" ht="25.95" customHeight="1" x14ac:dyDescent="0.25">
      <c r="A1719" s="24" t="s">
        <v>9</v>
      </c>
      <c r="B1719" s="7" t="s">
        <v>838</v>
      </c>
      <c r="C1719" s="24" t="s">
        <v>10</v>
      </c>
      <c r="D1719" s="24" t="s">
        <v>839</v>
      </c>
      <c r="E1719" s="8" t="s">
        <v>31</v>
      </c>
      <c r="F1719" s="9">
        <v>1</v>
      </c>
      <c r="G1719" s="10">
        <v>12.14</v>
      </c>
      <c r="H1719" s="10">
        <f>SUM(H1720:H1723)</f>
        <v>12.14</v>
      </c>
      <c r="J1719"/>
      <c r="K1719"/>
      <c r="L1719"/>
      <c r="M1719"/>
      <c r="N1719"/>
      <c r="O1719"/>
    </row>
    <row r="1720" spans="1:15" ht="25.95" customHeight="1" x14ac:dyDescent="0.25">
      <c r="A1720" s="25" t="s">
        <v>12</v>
      </c>
      <c r="B1720" s="11" t="s">
        <v>236</v>
      </c>
      <c r="C1720" s="25" t="s">
        <v>10</v>
      </c>
      <c r="D1720" s="25" t="s">
        <v>237</v>
      </c>
      <c r="E1720" s="12" t="s">
        <v>15</v>
      </c>
      <c r="F1720" s="13">
        <v>8.4500000000000006E-2</v>
      </c>
      <c r="G1720" s="1">
        <v>33.630000000000003</v>
      </c>
      <c r="H1720" s="1">
        <f t="shared" ref="H1720:H1723" si="186">TRUNC(F1720*G1720,2)</f>
        <v>2.84</v>
      </c>
      <c r="J1720"/>
      <c r="K1720"/>
      <c r="L1720"/>
      <c r="M1720"/>
      <c r="N1720"/>
      <c r="O1720"/>
    </row>
    <row r="1721" spans="1:15" ht="24" customHeight="1" x14ac:dyDescent="0.25">
      <c r="A1721" s="25" t="s">
        <v>12</v>
      </c>
      <c r="B1721" s="11" t="s">
        <v>13</v>
      </c>
      <c r="C1721" s="25" t="s">
        <v>10</v>
      </c>
      <c r="D1721" s="25" t="s">
        <v>14</v>
      </c>
      <c r="E1721" s="12" t="s">
        <v>15</v>
      </c>
      <c r="F1721" s="13">
        <v>2.6599999999999999E-2</v>
      </c>
      <c r="G1721" s="1">
        <v>24.33</v>
      </c>
      <c r="H1721" s="1">
        <f t="shared" si="186"/>
        <v>0.64</v>
      </c>
      <c r="J1721"/>
      <c r="K1721"/>
      <c r="L1721"/>
      <c r="M1721"/>
      <c r="N1721"/>
      <c r="O1721"/>
    </row>
    <row r="1722" spans="1:15" ht="24" customHeight="1" x14ac:dyDescent="0.25">
      <c r="A1722" s="28" t="s">
        <v>32</v>
      </c>
      <c r="B1722" s="14">
        <v>3146</v>
      </c>
      <c r="C1722" s="28" t="s">
        <v>10</v>
      </c>
      <c r="D1722" s="28" t="s">
        <v>792</v>
      </c>
      <c r="E1722" s="15" t="s">
        <v>31</v>
      </c>
      <c r="F1722" s="16">
        <v>3.32E-2</v>
      </c>
      <c r="G1722" s="2">
        <v>4.95</v>
      </c>
      <c r="H1722" s="2">
        <f t="shared" si="186"/>
        <v>0.16</v>
      </c>
      <c r="J1722"/>
      <c r="K1722"/>
      <c r="L1722"/>
      <c r="M1722"/>
      <c r="N1722"/>
      <c r="O1722"/>
    </row>
    <row r="1723" spans="1:15" ht="39" customHeight="1" thickBot="1" x14ac:dyDescent="0.3">
      <c r="A1723" s="28" t="s">
        <v>32</v>
      </c>
      <c r="B1723" s="14">
        <v>44945</v>
      </c>
      <c r="C1723" s="28" t="s">
        <v>10</v>
      </c>
      <c r="D1723" s="28" t="s">
        <v>840</v>
      </c>
      <c r="E1723" s="15" t="s">
        <v>31</v>
      </c>
      <c r="F1723" s="16">
        <v>1</v>
      </c>
      <c r="G1723" s="2">
        <v>8.5</v>
      </c>
      <c r="H1723" s="2">
        <f t="shared" si="186"/>
        <v>8.5</v>
      </c>
      <c r="J1723"/>
      <c r="K1723"/>
      <c r="L1723"/>
      <c r="M1723"/>
      <c r="N1723"/>
      <c r="O1723"/>
    </row>
    <row r="1724" spans="1:15" ht="1.05" customHeight="1" thickTop="1" x14ac:dyDescent="0.25">
      <c r="A1724" s="27"/>
      <c r="B1724" s="27"/>
      <c r="C1724" s="27"/>
      <c r="D1724" s="27"/>
      <c r="E1724" s="27"/>
      <c r="F1724" s="27"/>
      <c r="G1724" s="27"/>
      <c r="H1724" s="27"/>
      <c r="J1724"/>
      <c r="K1724"/>
      <c r="L1724"/>
      <c r="M1724"/>
      <c r="N1724"/>
      <c r="O1724"/>
    </row>
    <row r="1725" spans="1:15" s="35" customFormat="1" ht="18" customHeight="1" x14ac:dyDescent="0.25">
      <c r="A1725" s="23" t="s">
        <v>1336</v>
      </c>
      <c r="B1725" s="5" t="s">
        <v>2</v>
      </c>
      <c r="C1725" s="23" t="s">
        <v>3</v>
      </c>
      <c r="D1725" s="23" t="s">
        <v>4</v>
      </c>
      <c r="E1725" s="6" t="s">
        <v>5</v>
      </c>
      <c r="F1725" s="5" t="s">
        <v>6</v>
      </c>
      <c r="G1725" s="5" t="s">
        <v>7</v>
      </c>
      <c r="H1725" s="5" t="s">
        <v>8</v>
      </c>
      <c r="J1725"/>
      <c r="K1725"/>
      <c r="L1725"/>
      <c r="M1725"/>
      <c r="N1725"/>
      <c r="O1725"/>
    </row>
    <row r="1726" spans="1:15" ht="25.95" customHeight="1" x14ac:dyDescent="0.25">
      <c r="A1726" s="24" t="s">
        <v>9</v>
      </c>
      <c r="B1726" s="7" t="s">
        <v>841</v>
      </c>
      <c r="C1726" s="24" t="s">
        <v>10</v>
      </c>
      <c r="D1726" s="24" t="s">
        <v>842</v>
      </c>
      <c r="E1726" s="8" t="s">
        <v>31</v>
      </c>
      <c r="F1726" s="9">
        <v>1</v>
      </c>
      <c r="G1726" s="10">
        <v>47.33</v>
      </c>
      <c r="H1726" s="10">
        <f>SUM(H1727:H1729)</f>
        <v>47.33</v>
      </c>
      <c r="J1726"/>
      <c r="K1726"/>
      <c r="L1726"/>
      <c r="M1726"/>
      <c r="N1726"/>
      <c r="O1726"/>
    </row>
    <row r="1727" spans="1:15" ht="25.95" customHeight="1" x14ac:dyDescent="0.25">
      <c r="A1727" s="25" t="s">
        <v>12</v>
      </c>
      <c r="B1727" s="11" t="s">
        <v>236</v>
      </c>
      <c r="C1727" s="25" t="s">
        <v>10</v>
      </c>
      <c r="D1727" s="25" t="s">
        <v>237</v>
      </c>
      <c r="E1727" s="12" t="s">
        <v>15</v>
      </c>
      <c r="F1727" s="13">
        <v>0.15359999999999999</v>
      </c>
      <c r="G1727" s="1">
        <v>33.630000000000003</v>
      </c>
      <c r="H1727" s="1">
        <f t="shared" ref="H1727:H1729" si="187">TRUNC(F1727*G1727,2)</f>
        <v>5.16</v>
      </c>
      <c r="J1727"/>
      <c r="K1727"/>
      <c r="L1727"/>
      <c r="M1727"/>
      <c r="N1727"/>
      <c r="O1727"/>
    </row>
    <row r="1728" spans="1:15" ht="24" customHeight="1" x14ac:dyDescent="0.25">
      <c r="A1728" s="25" t="s">
        <v>12</v>
      </c>
      <c r="B1728" s="11" t="s">
        <v>13</v>
      </c>
      <c r="C1728" s="25" t="s">
        <v>10</v>
      </c>
      <c r="D1728" s="25" t="s">
        <v>14</v>
      </c>
      <c r="E1728" s="12" t="s">
        <v>15</v>
      </c>
      <c r="F1728" s="13">
        <v>4.8399999999999999E-2</v>
      </c>
      <c r="G1728" s="1">
        <v>24.33</v>
      </c>
      <c r="H1728" s="1">
        <f t="shared" si="187"/>
        <v>1.17</v>
      </c>
      <c r="J1728"/>
      <c r="K1728"/>
      <c r="L1728"/>
      <c r="M1728"/>
      <c r="N1728"/>
      <c r="O1728"/>
    </row>
    <row r="1729" spans="1:15" ht="24" customHeight="1" thickBot="1" x14ac:dyDescent="0.3">
      <c r="A1729" s="28" t="s">
        <v>32</v>
      </c>
      <c r="B1729" s="14">
        <v>377</v>
      </c>
      <c r="C1729" s="28" t="s">
        <v>10</v>
      </c>
      <c r="D1729" s="28" t="s">
        <v>843</v>
      </c>
      <c r="E1729" s="15" t="s">
        <v>31</v>
      </c>
      <c r="F1729" s="16">
        <v>1</v>
      </c>
      <c r="G1729" s="2">
        <v>41</v>
      </c>
      <c r="H1729" s="2">
        <f t="shared" si="187"/>
        <v>41</v>
      </c>
      <c r="J1729"/>
      <c r="K1729"/>
      <c r="L1729"/>
      <c r="M1729"/>
      <c r="N1729"/>
      <c r="O1729"/>
    </row>
    <row r="1730" spans="1:15" ht="1.05" customHeight="1" thickTop="1" x14ac:dyDescent="0.25">
      <c r="A1730" s="27"/>
      <c r="B1730" s="27"/>
      <c r="C1730" s="27"/>
      <c r="D1730" s="27"/>
      <c r="E1730" s="27"/>
      <c r="F1730" s="27"/>
      <c r="G1730" s="27"/>
      <c r="H1730" s="27"/>
      <c r="J1730"/>
      <c r="K1730"/>
      <c r="L1730"/>
      <c r="M1730"/>
      <c r="N1730"/>
      <c r="O1730"/>
    </row>
    <row r="1731" spans="1:15" s="35" customFormat="1" ht="24" customHeight="1" x14ac:dyDescent="0.25">
      <c r="A1731" s="30">
        <v>17</v>
      </c>
      <c r="B1731" s="30"/>
      <c r="C1731" s="30"/>
      <c r="D1731" s="30" t="s">
        <v>844</v>
      </c>
      <c r="E1731" s="30"/>
      <c r="F1731" s="3"/>
      <c r="G1731" s="30"/>
      <c r="H1731" s="4"/>
      <c r="J1731"/>
      <c r="K1731"/>
      <c r="L1731"/>
      <c r="M1731"/>
      <c r="N1731"/>
      <c r="O1731"/>
    </row>
    <row r="1732" spans="1:15" s="22" customFormat="1" ht="18" customHeight="1" x14ac:dyDescent="0.25">
      <c r="A1732" s="23" t="s">
        <v>1337</v>
      </c>
      <c r="B1732" s="5" t="s">
        <v>2</v>
      </c>
      <c r="C1732" s="23" t="s">
        <v>3</v>
      </c>
      <c r="D1732" s="23" t="s">
        <v>4</v>
      </c>
      <c r="E1732" s="6" t="s">
        <v>5</v>
      </c>
      <c r="F1732" s="5" t="s">
        <v>6</v>
      </c>
      <c r="G1732" s="5" t="s">
        <v>7</v>
      </c>
      <c r="H1732" s="5" t="s">
        <v>8</v>
      </c>
      <c r="J1732"/>
      <c r="K1732"/>
      <c r="L1732"/>
      <c r="M1732"/>
      <c r="N1732"/>
      <c r="O1732"/>
    </row>
    <row r="1733" spans="1:15" s="22" customFormat="1" ht="39" customHeight="1" x14ac:dyDescent="0.25">
      <c r="A1733" s="24" t="s">
        <v>9</v>
      </c>
      <c r="B1733" s="7" t="s">
        <v>845</v>
      </c>
      <c r="C1733" s="24" t="s">
        <v>10</v>
      </c>
      <c r="D1733" s="24" t="s">
        <v>846</v>
      </c>
      <c r="E1733" s="8" t="s">
        <v>19</v>
      </c>
      <c r="F1733" s="9">
        <v>1</v>
      </c>
      <c r="G1733" s="10">
        <v>167.45</v>
      </c>
      <c r="H1733" s="10">
        <f>SUM(H1734:H1739)</f>
        <v>167.45</v>
      </c>
      <c r="J1733"/>
      <c r="K1733"/>
      <c r="L1733"/>
      <c r="M1733"/>
      <c r="N1733"/>
      <c r="O1733"/>
    </row>
    <row r="1734" spans="1:15" ht="64.95" customHeight="1" x14ac:dyDescent="0.25">
      <c r="A1734" s="25" t="s">
        <v>12</v>
      </c>
      <c r="B1734" s="11" t="s">
        <v>847</v>
      </c>
      <c r="C1734" s="25" t="s">
        <v>10</v>
      </c>
      <c r="D1734" s="25" t="s">
        <v>848</v>
      </c>
      <c r="E1734" s="12" t="s">
        <v>30</v>
      </c>
      <c r="F1734" s="13">
        <v>6.0000000000000001E-3</v>
      </c>
      <c r="G1734" s="1">
        <v>528.29</v>
      </c>
      <c r="H1734" s="1">
        <f t="shared" ref="H1734:H1739" si="188">TRUNC(F1734*G1734,2)</f>
        <v>3.16</v>
      </c>
      <c r="J1734"/>
      <c r="K1734"/>
      <c r="L1734"/>
      <c r="M1734"/>
      <c r="N1734"/>
      <c r="O1734"/>
    </row>
    <row r="1735" spans="1:15" ht="24" customHeight="1" x14ac:dyDescent="0.25">
      <c r="A1735" s="25" t="s">
        <v>12</v>
      </c>
      <c r="B1735" s="11" t="s">
        <v>849</v>
      </c>
      <c r="C1735" s="25" t="s">
        <v>10</v>
      </c>
      <c r="D1735" s="25" t="s">
        <v>850</v>
      </c>
      <c r="E1735" s="12" t="s">
        <v>15</v>
      </c>
      <c r="F1735" s="13">
        <v>0.41899999999999998</v>
      </c>
      <c r="G1735" s="1">
        <v>25.85</v>
      </c>
      <c r="H1735" s="1">
        <f t="shared" si="188"/>
        <v>10.83</v>
      </c>
      <c r="J1735"/>
      <c r="K1735"/>
      <c r="L1735"/>
      <c r="M1735"/>
      <c r="N1735"/>
      <c r="O1735"/>
    </row>
    <row r="1736" spans="1:15" ht="24" customHeight="1" x14ac:dyDescent="0.25">
      <c r="A1736" s="25" t="s">
        <v>12</v>
      </c>
      <c r="B1736" s="11" t="s">
        <v>13</v>
      </c>
      <c r="C1736" s="25" t="s">
        <v>10</v>
      </c>
      <c r="D1736" s="25" t="s">
        <v>14</v>
      </c>
      <c r="E1736" s="12" t="s">
        <v>15</v>
      </c>
      <c r="F1736" s="13">
        <v>0.20899999999999999</v>
      </c>
      <c r="G1736" s="1">
        <v>24.33</v>
      </c>
      <c r="H1736" s="1">
        <f t="shared" si="188"/>
        <v>5.08</v>
      </c>
      <c r="J1736"/>
      <c r="K1736"/>
      <c r="L1736"/>
      <c r="M1736"/>
      <c r="N1736"/>
      <c r="O1736"/>
    </row>
    <row r="1737" spans="1:15" ht="39" customHeight="1" x14ac:dyDescent="0.25">
      <c r="A1737" s="25" t="s">
        <v>12</v>
      </c>
      <c r="B1737" s="11" t="s">
        <v>24</v>
      </c>
      <c r="C1737" s="25" t="s">
        <v>10</v>
      </c>
      <c r="D1737" s="25" t="s">
        <v>25</v>
      </c>
      <c r="E1737" s="12" t="s">
        <v>18</v>
      </c>
      <c r="F1737" s="13">
        <v>2.1000000000000001E-2</v>
      </c>
      <c r="G1737" s="1">
        <v>32.840000000000003</v>
      </c>
      <c r="H1737" s="1">
        <f t="shared" si="188"/>
        <v>0.68</v>
      </c>
      <c r="J1737"/>
      <c r="K1737"/>
      <c r="L1737"/>
      <c r="M1737"/>
      <c r="N1737"/>
      <c r="O1737"/>
    </row>
    <row r="1738" spans="1:15" ht="39" customHeight="1" x14ac:dyDescent="0.25">
      <c r="A1738" s="25" t="s">
        <v>12</v>
      </c>
      <c r="B1738" s="11" t="s">
        <v>26</v>
      </c>
      <c r="C1738" s="25" t="s">
        <v>10</v>
      </c>
      <c r="D1738" s="25" t="s">
        <v>27</v>
      </c>
      <c r="E1738" s="12" t="s">
        <v>17</v>
      </c>
      <c r="F1738" s="13">
        <v>0.39800000000000002</v>
      </c>
      <c r="G1738" s="1">
        <v>31.75</v>
      </c>
      <c r="H1738" s="1">
        <f t="shared" si="188"/>
        <v>12.63</v>
      </c>
      <c r="J1738"/>
      <c r="K1738"/>
      <c r="L1738"/>
      <c r="M1738"/>
      <c r="N1738"/>
      <c r="O1738"/>
    </row>
    <row r="1739" spans="1:15" ht="25.95" customHeight="1" thickBot="1" x14ac:dyDescent="0.3">
      <c r="A1739" s="28" t="s">
        <v>32</v>
      </c>
      <c r="B1739" s="14">
        <v>34747</v>
      </c>
      <c r="C1739" s="28" t="s">
        <v>10</v>
      </c>
      <c r="D1739" s="28" t="s">
        <v>851</v>
      </c>
      <c r="E1739" s="15" t="s">
        <v>19</v>
      </c>
      <c r="F1739" s="16">
        <v>1.04</v>
      </c>
      <c r="G1739" s="2">
        <v>129.88</v>
      </c>
      <c r="H1739" s="2">
        <f t="shared" si="188"/>
        <v>135.07</v>
      </c>
      <c r="J1739"/>
      <c r="K1739"/>
      <c r="L1739"/>
      <c r="M1739"/>
      <c r="N1739"/>
      <c r="O1739"/>
    </row>
    <row r="1740" spans="1:15" ht="1.05" customHeight="1" thickTop="1" x14ac:dyDescent="0.25">
      <c r="A1740" s="27"/>
      <c r="B1740" s="27"/>
      <c r="C1740" s="27"/>
      <c r="D1740" s="27"/>
      <c r="E1740" s="27"/>
      <c r="F1740" s="27"/>
      <c r="G1740" s="27"/>
      <c r="H1740" s="27"/>
      <c r="J1740"/>
      <c r="K1740"/>
      <c r="L1740"/>
      <c r="M1740"/>
      <c r="N1740"/>
      <c r="O1740"/>
    </row>
    <row r="1741" spans="1:15" ht="18" customHeight="1" x14ac:dyDescent="0.25">
      <c r="A1741" s="23" t="s">
        <v>1338</v>
      </c>
      <c r="B1741" s="5" t="s">
        <v>2</v>
      </c>
      <c r="C1741" s="23" t="s">
        <v>3</v>
      </c>
      <c r="D1741" s="23" t="s">
        <v>4</v>
      </c>
      <c r="E1741" s="6" t="s">
        <v>5</v>
      </c>
      <c r="F1741" s="5" t="s">
        <v>6</v>
      </c>
      <c r="G1741" s="5" t="s">
        <v>7</v>
      </c>
      <c r="H1741" s="5" t="s">
        <v>8</v>
      </c>
      <c r="J1741"/>
      <c r="K1741"/>
      <c r="L1741"/>
      <c r="M1741"/>
      <c r="N1741"/>
      <c r="O1741"/>
    </row>
    <row r="1742" spans="1:15" ht="25.95" customHeight="1" x14ac:dyDescent="0.25">
      <c r="A1742" s="24" t="s">
        <v>9</v>
      </c>
      <c r="B1742" s="7" t="s">
        <v>852</v>
      </c>
      <c r="C1742" s="24" t="s">
        <v>10</v>
      </c>
      <c r="D1742" s="24" t="s">
        <v>853</v>
      </c>
      <c r="E1742" s="8" t="s">
        <v>19</v>
      </c>
      <c r="F1742" s="9">
        <v>1</v>
      </c>
      <c r="G1742" s="10">
        <v>121.19</v>
      </c>
      <c r="H1742" s="10">
        <f>SUM(H1743:H1746)</f>
        <v>121.19</v>
      </c>
      <c r="J1742"/>
      <c r="K1742"/>
      <c r="L1742"/>
      <c r="M1742"/>
      <c r="N1742"/>
      <c r="O1742"/>
    </row>
    <row r="1743" spans="1:15" ht="24" customHeight="1" x14ac:dyDescent="0.25">
      <c r="A1743" s="25" t="s">
        <v>12</v>
      </c>
      <c r="B1743" s="11" t="s">
        <v>849</v>
      </c>
      <c r="C1743" s="25" t="s">
        <v>10</v>
      </c>
      <c r="D1743" s="25" t="s">
        <v>850</v>
      </c>
      <c r="E1743" s="12" t="s">
        <v>15</v>
      </c>
      <c r="F1743" s="13">
        <v>0.54700000000000004</v>
      </c>
      <c r="G1743" s="1">
        <v>25.85</v>
      </c>
      <c r="H1743" s="1">
        <f t="shared" ref="H1743:H1746" si="189">TRUNC(F1743*G1743,2)</f>
        <v>14.13</v>
      </c>
      <c r="J1743"/>
      <c r="K1743"/>
      <c r="L1743"/>
      <c r="M1743"/>
      <c r="N1743"/>
      <c r="O1743"/>
    </row>
    <row r="1744" spans="1:15" ht="24" customHeight="1" x14ac:dyDescent="0.25">
      <c r="A1744" s="25" t="s">
        <v>12</v>
      </c>
      <c r="B1744" s="11" t="s">
        <v>13</v>
      </c>
      <c r="C1744" s="25" t="s">
        <v>10</v>
      </c>
      <c r="D1744" s="25" t="s">
        <v>14</v>
      </c>
      <c r="E1744" s="12" t="s">
        <v>15</v>
      </c>
      <c r="F1744" s="13">
        <v>0.27300000000000002</v>
      </c>
      <c r="G1744" s="1">
        <v>24.33</v>
      </c>
      <c r="H1744" s="1">
        <f t="shared" si="189"/>
        <v>6.64</v>
      </c>
      <c r="J1744"/>
      <c r="K1744"/>
      <c r="L1744"/>
      <c r="M1744"/>
      <c r="N1744"/>
      <c r="O1744"/>
    </row>
    <row r="1745" spans="1:15" ht="25.95" customHeight="1" x14ac:dyDescent="0.25">
      <c r="A1745" s="28" t="s">
        <v>32</v>
      </c>
      <c r="B1745" s="14">
        <v>4828</v>
      </c>
      <c r="C1745" s="28" t="s">
        <v>10</v>
      </c>
      <c r="D1745" s="28" t="s">
        <v>854</v>
      </c>
      <c r="E1745" s="15" t="s">
        <v>19</v>
      </c>
      <c r="F1745" s="16">
        <v>1</v>
      </c>
      <c r="G1745" s="2">
        <v>97.73</v>
      </c>
      <c r="H1745" s="2">
        <f t="shared" si="189"/>
        <v>97.73</v>
      </c>
      <c r="J1745"/>
      <c r="K1745"/>
      <c r="L1745"/>
      <c r="M1745"/>
      <c r="N1745"/>
      <c r="O1745"/>
    </row>
    <row r="1746" spans="1:15" ht="24" customHeight="1" thickBot="1" x14ac:dyDescent="0.3">
      <c r="A1746" s="28" t="s">
        <v>32</v>
      </c>
      <c r="B1746" s="14">
        <v>37595</v>
      </c>
      <c r="C1746" s="28" t="s">
        <v>10</v>
      </c>
      <c r="D1746" s="28" t="s">
        <v>399</v>
      </c>
      <c r="E1746" s="15" t="s">
        <v>34</v>
      </c>
      <c r="F1746" s="16">
        <v>1.29</v>
      </c>
      <c r="G1746" s="2">
        <v>2.09</v>
      </c>
      <c r="H1746" s="2">
        <f t="shared" si="189"/>
        <v>2.69</v>
      </c>
      <c r="J1746"/>
      <c r="K1746"/>
      <c r="L1746"/>
      <c r="M1746"/>
      <c r="N1746"/>
      <c r="O1746"/>
    </row>
    <row r="1747" spans="1:15" ht="1.05" customHeight="1" thickTop="1" x14ac:dyDescent="0.25">
      <c r="A1747" s="27"/>
      <c r="B1747" s="27"/>
      <c r="C1747" s="27"/>
      <c r="D1747" s="27"/>
      <c r="E1747" s="27"/>
      <c r="F1747" s="27"/>
      <c r="G1747" s="27"/>
      <c r="H1747" s="27"/>
      <c r="J1747"/>
      <c r="K1747"/>
      <c r="L1747"/>
      <c r="M1747"/>
      <c r="N1747"/>
      <c r="O1747"/>
    </row>
    <row r="1748" spans="1:15" s="35" customFormat="1" ht="18" customHeight="1" x14ac:dyDescent="0.25">
      <c r="A1748" s="23" t="s">
        <v>1339</v>
      </c>
      <c r="B1748" s="5" t="s">
        <v>2</v>
      </c>
      <c r="C1748" s="23" t="s">
        <v>3</v>
      </c>
      <c r="D1748" s="23" t="s">
        <v>4</v>
      </c>
      <c r="E1748" s="6" t="s">
        <v>5</v>
      </c>
      <c r="F1748" s="5" t="s">
        <v>6</v>
      </c>
      <c r="G1748" s="5" t="s">
        <v>7</v>
      </c>
      <c r="H1748" s="5" t="s">
        <v>8</v>
      </c>
      <c r="J1748"/>
      <c r="K1748"/>
      <c r="L1748"/>
      <c r="M1748"/>
      <c r="N1748"/>
      <c r="O1748"/>
    </row>
    <row r="1749" spans="1:15" s="35" customFormat="1" ht="39" customHeight="1" x14ac:dyDescent="0.25">
      <c r="A1749" s="24" t="s">
        <v>9</v>
      </c>
      <c r="B1749" s="7" t="s">
        <v>855</v>
      </c>
      <c r="C1749" s="24" t="s">
        <v>10</v>
      </c>
      <c r="D1749" s="24" t="s">
        <v>856</v>
      </c>
      <c r="E1749" s="8" t="s">
        <v>11</v>
      </c>
      <c r="F1749" s="9">
        <v>1</v>
      </c>
      <c r="G1749" s="10">
        <v>944.62</v>
      </c>
      <c r="H1749" s="10">
        <f>SUM(H1750:H1755)</f>
        <v>944.62000000000012</v>
      </c>
      <c r="J1749"/>
      <c r="K1749"/>
      <c r="L1749"/>
      <c r="M1749"/>
      <c r="N1749"/>
      <c r="O1749"/>
    </row>
    <row r="1750" spans="1:15" ht="24" customHeight="1" x14ac:dyDescent="0.25">
      <c r="A1750" s="25" t="s">
        <v>12</v>
      </c>
      <c r="B1750" s="11" t="s">
        <v>849</v>
      </c>
      <c r="C1750" s="25" t="s">
        <v>10</v>
      </c>
      <c r="D1750" s="25" t="s">
        <v>850</v>
      </c>
      <c r="E1750" s="12" t="s">
        <v>15</v>
      </c>
      <c r="F1750" s="13">
        <v>2.714</v>
      </c>
      <c r="G1750" s="1">
        <v>25.85</v>
      </c>
      <c r="H1750" s="1">
        <f t="shared" ref="H1750:H1755" si="190">TRUNC(F1750*G1750,2)</f>
        <v>70.150000000000006</v>
      </c>
      <c r="J1750"/>
      <c r="K1750"/>
      <c r="L1750"/>
      <c r="M1750"/>
      <c r="N1750"/>
      <c r="O1750"/>
    </row>
    <row r="1751" spans="1:15" ht="24" customHeight="1" x14ac:dyDescent="0.25">
      <c r="A1751" s="25" t="s">
        <v>12</v>
      </c>
      <c r="B1751" s="11" t="s">
        <v>13</v>
      </c>
      <c r="C1751" s="25" t="s">
        <v>10</v>
      </c>
      <c r="D1751" s="25" t="s">
        <v>14</v>
      </c>
      <c r="E1751" s="12" t="s">
        <v>15</v>
      </c>
      <c r="F1751" s="13">
        <v>1.357</v>
      </c>
      <c r="G1751" s="1">
        <v>24.33</v>
      </c>
      <c r="H1751" s="1">
        <f t="shared" si="190"/>
        <v>33.01</v>
      </c>
      <c r="J1751"/>
      <c r="K1751"/>
      <c r="L1751"/>
      <c r="M1751"/>
      <c r="N1751"/>
      <c r="O1751"/>
    </row>
    <row r="1752" spans="1:15" ht="39" customHeight="1" x14ac:dyDescent="0.25">
      <c r="A1752" s="25" t="s">
        <v>12</v>
      </c>
      <c r="B1752" s="11" t="s">
        <v>24</v>
      </c>
      <c r="C1752" s="25" t="s">
        <v>10</v>
      </c>
      <c r="D1752" s="25" t="s">
        <v>25</v>
      </c>
      <c r="E1752" s="12" t="s">
        <v>18</v>
      </c>
      <c r="F1752" s="13">
        <v>0.14499999999999999</v>
      </c>
      <c r="G1752" s="1">
        <v>32.840000000000003</v>
      </c>
      <c r="H1752" s="1">
        <f t="shared" si="190"/>
        <v>4.76</v>
      </c>
      <c r="J1752"/>
      <c r="K1752"/>
      <c r="L1752"/>
      <c r="M1752"/>
      <c r="N1752"/>
      <c r="O1752"/>
    </row>
    <row r="1753" spans="1:15" ht="39" customHeight="1" x14ac:dyDescent="0.25">
      <c r="A1753" s="25" t="s">
        <v>12</v>
      </c>
      <c r="B1753" s="11" t="s">
        <v>26</v>
      </c>
      <c r="C1753" s="25" t="s">
        <v>10</v>
      </c>
      <c r="D1753" s="25" t="s">
        <v>27</v>
      </c>
      <c r="E1753" s="12" t="s">
        <v>17</v>
      </c>
      <c r="F1753" s="13">
        <v>2.569</v>
      </c>
      <c r="G1753" s="1">
        <v>31.75</v>
      </c>
      <c r="H1753" s="1">
        <f t="shared" si="190"/>
        <v>81.56</v>
      </c>
      <c r="J1753"/>
      <c r="K1753"/>
      <c r="L1753"/>
      <c r="M1753"/>
      <c r="N1753"/>
      <c r="O1753"/>
    </row>
    <row r="1754" spans="1:15" ht="24" customHeight="1" x14ac:dyDescent="0.25">
      <c r="A1754" s="28" t="s">
        <v>32</v>
      </c>
      <c r="B1754" s="14">
        <v>37596</v>
      </c>
      <c r="C1754" s="28" t="s">
        <v>10</v>
      </c>
      <c r="D1754" s="28" t="s">
        <v>857</v>
      </c>
      <c r="E1754" s="15" t="s">
        <v>34</v>
      </c>
      <c r="F1754" s="16">
        <v>0.97</v>
      </c>
      <c r="G1754" s="2">
        <v>2.39</v>
      </c>
      <c r="H1754" s="2">
        <f t="shared" si="190"/>
        <v>2.31</v>
      </c>
      <c r="J1754"/>
      <c r="K1754"/>
      <c r="L1754"/>
      <c r="M1754"/>
      <c r="N1754"/>
      <c r="O1754"/>
    </row>
    <row r="1755" spans="1:15" ht="39" customHeight="1" thickBot="1" x14ac:dyDescent="0.3">
      <c r="A1755" s="28" t="s">
        <v>32</v>
      </c>
      <c r="B1755" s="14">
        <v>44476</v>
      </c>
      <c r="C1755" s="28" t="s">
        <v>10</v>
      </c>
      <c r="D1755" s="28" t="s">
        <v>858</v>
      </c>
      <c r="E1755" s="15" t="s">
        <v>11</v>
      </c>
      <c r="F1755" s="16">
        <v>1</v>
      </c>
      <c r="G1755" s="2">
        <v>752.83</v>
      </c>
      <c r="H1755" s="2">
        <f t="shared" si="190"/>
        <v>752.83</v>
      </c>
      <c r="J1755"/>
      <c r="K1755"/>
      <c r="L1755"/>
      <c r="M1755"/>
      <c r="N1755"/>
      <c r="O1755"/>
    </row>
    <row r="1756" spans="1:15" ht="1.05" customHeight="1" thickTop="1" x14ac:dyDescent="0.25">
      <c r="A1756" s="27"/>
      <c r="B1756" s="27"/>
      <c r="C1756" s="27"/>
      <c r="D1756" s="27"/>
      <c r="E1756" s="27"/>
      <c r="F1756" s="27"/>
      <c r="G1756" s="27"/>
      <c r="H1756" s="27"/>
      <c r="J1756"/>
      <c r="K1756"/>
      <c r="L1756"/>
      <c r="M1756"/>
      <c r="N1756"/>
      <c r="O1756"/>
    </row>
    <row r="1757" spans="1:15" s="35" customFormat="1" ht="18" customHeight="1" x14ac:dyDescent="0.25">
      <c r="A1757" s="23" t="s">
        <v>1340</v>
      </c>
      <c r="B1757" s="5" t="s">
        <v>2</v>
      </c>
      <c r="C1757" s="23" t="s">
        <v>3</v>
      </c>
      <c r="D1757" s="23" t="s">
        <v>4</v>
      </c>
      <c r="E1757" s="6" t="s">
        <v>5</v>
      </c>
      <c r="F1757" s="5" t="s">
        <v>6</v>
      </c>
      <c r="G1757" s="5" t="s">
        <v>7</v>
      </c>
      <c r="H1757" s="5" t="s">
        <v>8</v>
      </c>
      <c r="J1757"/>
      <c r="K1757"/>
      <c r="L1757"/>
      <c r="M1757"/>
      <c r="N1757"/>
      <c r="O1757"/>
    </row>
    <row r="1758" spans="1:15" s="35" customFormat="1" ht="39" customHeight="1" x14ac:dyDescent="0.25">
      <c r="A1758" s="24" t="s">
        <v>9</v>
      </c>
      <c r="B1758" s="7" t="s">
        <v>859</v>
      </c>
      <c r="C1758" s="24" t="s">
        <v>10</v>
      </c>
      <c r="D1758" s="24" t="s">
        <v>860</v>
      </c>
      <c r="E1758" s="8" t="s">
        <v>11</v>
      </c>
      <c r="F1758" s="9">
        <v>1</v>
      </c>
      <c r="G1758" s="10">
        <v>912.96</v>
      </c>
      <c r="H1758" s="10">
        <f>SUM(H1759:H1765)</f>
        <v>912.96</v>
      </c>
      <c r="J1758"/>
      <c r="K1758"/>
      <c r="L1758"/>
      <c r="M1758"/>
      <c r="N1758"/>
      <c r="O1758"/>
    </row>
    <row r="1759" spans="1:15" ht="24" customHeight="1" x14ac:dyDescent="0.25">
      <c r="A1759" s="25" t="s">
        <v>12</v>
      </c>
      <c r="B1759" s="11" t="s">
        <v>849</v>
      </c>
      <c r="C1759" s="25" t="s">
        <v>10</v>
      </c>
      <c r="D1759" s="25" t="s">
        <v>850</v>
      </c>
      <c r="E1759" s="12" t="s">
        <v>15</v>
      </c>
      <c r="F1759" s="13">
        <v>1.405</v>
      </c>
      <c r="G1759" s="1">
        <v>25.85</v>
      </c>
      <c r="H1759" s="1">
        <f t="shared" ref="H1759:H1765" si="191">TRUNC(F1759*G1759,2)</f>
        <v>36.31</v>
      </c>
      <c r="J1759"/>
      <c r="K1759"/>
      <c r="L1759"/>
      <c r="M1759"/>
      <c r="N1759"/>
      <c r="O1759"/>
    </row>
    <row r="1760" spans="1:15" ht="24" customHeight="1" x14ac:dyDescent="0.25">
      <c r="A1760" s="25" t="s">
        <v>12</v>
      </c>
      <c r="B1760" s="11" t="s">
        <v>13</v>
      </c>
      <c r="C1760" s="25" t="s">
        <v>10</v>
      </c>
      <c r="D1760" s="25" t="s">
        <v>14</v>
      </c>
      <c r="E1760" s="12" t="s">
        <v>15</v>
      </c>
      <c r="F1760" s="13">
        <v>0.70199999999999996</v>
      </c>
      <c r="G1760" s="1">
        <v>24.33</v>
      </c>
      <c r="H1760" s="1">
        <f t="shared" si="191"/>
        <v>17.07</v>
      </c>
      <c r="J1760"/>
      <c r="K1760"/>
      <c r="L1760"/>
      <c r="M1760"/>
      <c r="N1760"/>
      <c r="O1760"/>
    </row>
    <row r="1761" spans="1:15" ht="39" customHeight="1" x14ac:dyDescent="0.25">
      <c r="A1761" s="25" t="s">
        <v>12</v>
      </c>
      <c r="B1761" s="11" t="s">
        <v>24</v>
      </c>
      <c r="C1761" s="25" t="s">
        <v>10</v>
      </c>
      <c r="D1761" s="25" t="s">
        <v>25</v>
      </c>
      <c r="E1761" s="12" t="s">
        <v>18</v>
      </c>
      <c r="F1761" s="13">
        <v>8.8999999999999996E-2</v>
      </c>
      <c r="G1761" s="1">
        <v>32.840000000000003</v>
      </c>
      <c r="H1761" s="1">
        <f t="shared" si="191"/>
        <v>2.92</v>
      </c>
      <c r="J1761"/>
      <c r="K1761"/>
      <c r="L1761"/>
      <c r="M1761"/>
      <c r="N1761"/>
      <c r="O1761"/>
    </row>
    <row r="1762" spans="1:15" ht="39" customHeight="1" x14ac:dyDescent="0.25">
      <c r="A1762" s="25" t="s">
        <v>12</v>
      </c>
      <c r="B1762" s="11" t="s">
        <v>26</v>
      </c>
      <c r="C1762" s="25" t="s">
        <v>10</v>
      </c>
      <c r="D1762" s="25" t="s">
        <v>27</v>
      </c>
      <c r="E1762" s="12" t="s">
        <v>17</v>
      </c>
      <c r="F1762" s="13">
        <v>1.3160000000000001</v>
      </c>
      <c r="G1762" s="1">
        <v>31.75</v>
      </c>
      <c r="H1762" s="1">
        <f t="shared" si="191"/>
        <v>41.78</v>
      </c>
      <c r="J1762"/>
      <c r="K1762"/>
      <c r="L1762"/>
      <c r="M1762"/>
      <c r="N1762"/>
      <c r="O1762"/>
    </row>
    <row r="1763" spans="1:15" ht="25.95" customHeight="1" x14ac:dyDescent="0.25">
      <c r="A1763" s="28" t="s">
        <v>32</v>
      </c>
      <c r="B1763" s="14">
        <v>131</v>
      </c>
      <c r="C1763" s="28" t="s">
        <v>10</v>
      </c>
      <c r="D1763" s="28" t="s">
        <v>861</v>
      </c>
      <c r="E1763" s="15" t="s">
        <v>34</v>
      </c>
      <c r="F1763" s="16">
        <v>0.53</v>
      </c>
      <c r="G1763" s="2">
        <v>41.7</v>
      </c>
      <c r="H1763" s="2">
        <f t="shared" si="191"/>
        <v>22.1</v>
      </c>
      <c r="J1763"/>
      <c r="K1763"/>
      <c r="L1763"/>
      <c r="M1763"/>
      <c r="N1763"/>
      <c r="O1763"/>
    </row>
    <row r="1764" spans="1:15" ht="24" customHeight="1" x14ac:dyDescent="0.25">
      <c r="A1764" s="28" t="s">
        <v>32</v>
      </c>
      <c r="B1764" s="14">
        <v>37596</v>
      </c>
      <c r="C1764" s="28" t="s">
        <v>10</v>
      </c>
      <c r="D1764" s="28" t="s">
        <v>857</v>
      </c>
      <c r="E1764" s="15" t="s">
        <v>34</v>
      </c>
      <c r="F1764" s="16">
        <v>0.97</v>
      </c>
      <c r="G1764" s="2">
        <v>2.39</v>
      </c>
      <c r="H1764" s="2">
        <f t="shared" si="191"/>
        <v>2.31</v>
      </c>
      <c r="J1764"/>
      <c r="K1764"/>
      <c r="L1764"/>
      <c r="M1764"/>
      <c r="N1764"/>
      <c r="O1764"/>
    </row>
    <row r="1765" spans="1:15" ht="39" customHeight="1" thickBot="1" x14ac:dyDescent="0.3">
      <c r="A1765" s="28" t="s">
        <v>32</v>
      </c>
      <c r="B1765" s="14">
        <v>44476</v>
      </c>
      <c r="C1765" s="28" t="s">
        <v>10</v>
      </c>
      <c r="D1765" s="28" t="s">
        <v>858</v>
      </c>
      <c r="E1765" s="15" t="s">
        <v>11</v>
      </c>
      <c r="F1765" s="16">
        <v>1.05</v>
      </c>
      <c r="G1765" s="2">
        <v>752.83</v>
      </c>
      <c r="H1765" s="2">
        <f t="shared" si="191"/>
        <v>790.47</v>
      </c>
      <c r="J1765"/>
      <c r="K1765"/>
      <c r="L1765"/>
      <c r="M1765"/>
      <c r="N1765"/>
      <c r="O1765"/>
    </row>
    <row r="1766" spans="1:15" ht="1.05" customHeight="1" thickTop="1" x14ac:dyDescent="0.25">
      <c r="A1766" s="27"/>
      <c r="B1766" s="27"/>
      <c r="C1766" s="27"/>
      <c r="D1766" s="27"/>
      <c r="E1766" s="27"/>
      <c r="F1766" s="27"/>
      <c r="G1766" s="27"/>
      <c r="H1766" s="27"/>
      <c r="J1766"/>
      <c r="K1766"/>
      <c r="L1766"/>
      <c r="M1766"/>
      <c r="N1766"/>
      <c r="O1766"/>
    </row>
    <row r="1767" spans="1:15" ht="18" customHeight="1" x14ac:dyDescent="0.25">
      <c r="A1767" s="23" t="s">
        <v>1341</v>
      </c>
      <c r="B1767" s="5" t="s">
        <v>2</v>
      </c>
      <c r="C1767" s="23" t="s">
        <v>3</v>
      </c>
      <c r="D1767" s="23" t="s">
        <v>4</v>
      </c>
      <c r="E1767" s="6" t="s">
        <v>5</v>
      </c>
      <c r="F1767" s="5" t="s">
        <v>6</v>
      </c>
      <c r="G1767" s="5" t="s">
        <v>7</v>
      </c>
      <c r="H1767" s="5" t="s">
        <v>8</v>
      </c>
      <c r="J1767"/>
      <c r="K1767"/>
      <c r="L1767"/>
      <c r="M1767"/>
      <c r="N1767"/>
      <c r="O1767"/>
    </row>
    <row r="1768" spans="1:15" ht="39" customHeight="1" x14ac:dyDescent="0.25">
      <c r="A1768" s="24" t="s">
        <v>9</v>
      </c>
      <c r="B1768" s="7" t="s">
        <v>862</v>
      </c>
      <c r="C1768" s="24" t="s">
        <v>10</v>
      </c>
      <c r="D1768" s="24" t="s">
        <v>863</v>
      </c>
      <c r="E1768" s="8" t="s">
        <v>31</v>
      </c>
      <c r="F1768" s="9">
        <v>1</v>
      </c>
      <c r="G1768" s="10">
        <v>382.47</v>
      </c>
      <c r="H1768" s="10">
        <f>SUM(H1769:H1775)</f>
        <v>382.47</v>
      </c>
      <c r="J1768"/>
      <c r="K1768"/>
      <c r="L1768"/>
      <c r="M1768"/>
      <c r="N1768"/>
      <c r="O1768"/>
    </row>
    <row r="1769" spans="1:15" ht="24" customHeight="1" x14ac:dyDescent="0.25">
      <c r="A1769" s="25" t="s">
        <v>12</v>
      </c>
      <c r="B1769" s="11" t="s">
        <v>849</v>
      </c>
      <c r="C1769" s="25" t="s">
        <v>10</v>
      </c>
      <c r="D1769" s="25" t="s">
        <v>850</v>
      </c>
      <c r="E1769" s="12" t="s">
        <v>15</v>
      </c>
      <c r="F1769" s="13">
        <v>1.9209000000000001</v>
      </c>
      <c r="G1769" s="1">
        <v>25.85</v>
      </c>
      <c r="H1769" s="1">
        <f t="shared" ref="H1769:H1775" si="192">TRUNC(F1769*G1769,2)</f>
        <v>49.65</v>
      </c>
      <c r="J1769"/>
      <c r="K1769"/>
      <c r="L1769"/>
      <c r="M1769"/>
      <c r="N1769"/>
      <c r="O1769"/>
    </row>
    <row r="1770" spans="1:15" ht="24" customHeight="1" x14ac:dyDescent="0.25">
      <c r="A1770" s="25" t="s">
        <v>12</v>
      </c>
      <c r="B1770" s="11" t="s">
        <v>13</v>
      </c>
      <c r="C1770" s="25" t="s">
        <v>10</v>
      </c>
      <c r="D1770" s="25" t="s">
        <v>14</v>
      </c>
      <c r="E1770" s="12" t="s">
        <v>15</v>
      </c>
      <c r="F1770" s="13">
        <v>0.98109999999999997</v>
      </c>
      <c r="G1770" s="1">
        <v>24.33</v>
      </c>
      <c r="H1770" s="1">
        <f t="shared" si="192"/>
        <v>23.87</v>
      </c>
      <c r="J1770"/>
      <c r="K1770"/>
      <c r="L1770"/>
      <c r="M1770"/>
      <c r="N1770"/>
      <c r="O1770"/>
    </row>
    <row r="1771" spans="1:15" ht="24" customHeight="1" x14ac:dyDescent="0.25">
      <c r="A1771" s="28" t="s">
        <v>32</v>
      </c>
      <c r="B1771" s="14">
        <v>4823</v>
      </c>
      <c r="C1771" s="28" t="s">
        <v>10</v>
      </c>
      <c r="D1771" s="28" t="s">
        <v>864</v>
      </c>
      <c r="E1771" s="15" t="s">
        <v>34</v>
      </c>
      <c r="F1771" s="16">
        <v>0.38440000000000002</v>
      </c>
      <c r="G1771" s="2">
        <v>36.97</v>
      </c>
      <c r="H1771" s="2">
        <f t="shared" si="192"/>
        <v>14.21</v>
      </c>
      <c r="J1771"/>
      <c r="K1771"/>
      <c r="L1771"/>
      <c r="M1771"/>
      <c r="N1771"/>
      <c r="O1771"/>
    </row>
    <row r="1772" spans="1:15" ht="39" customHeight="1" x14ac:dyDescent="0.25">
      <c r="A1772" s="28" t="s">
        <v>32</v>
      </c>
      <c r="B1772" s="14">
        <v>7568</v>
      </c>
      <c r="C1772" s="28" t="s">
        <v>10</v>
      </c>
      <c r="D1772" s="28" t="s">
        <v>294</v>
      </c>
      <c r="E1772" s="15" t="s">
        <v>31</v>
      </c>
      <c r="F1772" s="16">
        <v>6</v>
      </c>
      <c r="G1772" s="2">
        <v>0.61</v>
      </c>
      <c r="H1772" s="2">
        <f t="shared" si="192"/>
        <v>3.66</v>
      </c>
      <c r="J1772"/>
      <c r="K1772"/>
      <c r="L1772"/>
      <c r="M1772"/>
      <c r="N1772"/>
      <c r="O1772"/>
    </row>
    <row r="1773" spans="1:15" ht="39" customHeight="1" x14ac:dyDescent="0.25">
      <c r="A1773" s="28" t="s">
        <v>32</v>
      </c>
      <c r="B1773" s="14">
        <v>11795</v>
      </c>
      <c r="C1773" s="28" t="s">
        <v>10</v>
      </c>
      <c r="D1773" s="28" t="s">
        <v>865</v>
      </c>
      <c r="E1773" s="15" t="s">
        <v>11</v>
      </c>
      <c r="F1773" s="16">
        <v>0.377</v>
      </c>
      <c r="G1773" s="2">
        <v>679.24</v>
      </c>
      <c r="H1773" s="2">
        <f t="shared" si="192"/>
        <v>256.07</v>
      </c>
      <c r="J1773"/>
      <c r="K1773"/>
      <c r="L1773"/>
      <c r="M1773"/>
      <c r="N1773"/>
      <c r="O1773"/>
    </row>
    <row r="1774" spans="1:15" ht="24" customHeight="1" x14ac:dyDescent="0.25">
      <c r="A1774" s="28" t="s">
        <v>32</v>
      </c>
      <c r="B1774" s="14">
        <v>37329</v>
      </c>
      <c r="C1774" s="28" t="s">
        <v>10</v>
      </c>
      <c r="D1774" s="28" t="s">
        <v>809</v>
      </c>
      <c r="E1774" s="15" t="s">
        <v>34</v>
      </c>
      <c r="F1774" s="16">
        <v>1.54E-2</v>
      </c>
      <c r="G1774" s="2">
        <v>84.09</v>
      </c>
      <c r="H1774" s="2">
        <f t="shared" si="192"/>
        <v>1.29</v>
      </c>
      <c r="J1774"/>
      <c r="K1774"/>
      <c r="L1774"/>
      <c r="M1774"/>
      <c r="N1774"/>
      <c r="O1774"/>
    </row>
    <row r="1775" spans="1:15" ht="25.95" customHeight="1" thickBot="1" x14ac:dyDescent="0.3">
      <c r="A1775" s="28" t="s">
        <v>32</v>
      </c>
      <c r="B1775" s="14">
        <v>37590</v>
      </c>
      <c r="C1775" s="28" t="s">
        <v>10</v>
      </c>
      <c r="D1775" s="28" t="s">
        <v>866</v>
      </c>
      <c r="E1775" s="15" t="s">
        <v>31</v>
      </c>
      <c r="F1775" s="16">
        <v>2</v>
      </c>
      <c r="G1775" s="2">
        <v>16.86</v>
      </c>
      <c r="H1775" s="2">
        <f t="shared" si="192"/>
        <v>33.72</v>
      </c>
      <c r="J1775"/>
      <c r="K1775"/>
      <c r="L1775"/>
      <c r="M1775"/>
      <c r="N1775"/>
      <c r="O1775"/>
    </row>
    <row r="1776" spans="1:15" ht="1.05" customHeight="1" thickTop="1" x14ac:dyDescent="0.25">
      <c r="A1776" s="27"/>
      <c r="B1776" s="27"/>
      <c r="C1776" s="27"/>
      <c r="D1776" s="27"/>
      <c r="E1776" s="27"/>
      <c r="F1776" s="27"/>
      <c r="G1776" s="27"/>
      <c r="H1776" s="27"/>
      <c r="J1776"/>
      <c r="K1776"/>
      <c r="L1776"/>
      <c r="M1776"/>
      <c r="N1776"/>
      <c r="O1776"/>
    </row>
    <row r="1777" spans="1:15" s="35" customFormat="1" ht="18" customHeight="1" x14ac:dyDescent="0.25">
      <c r="A1777" s="23" t="s">
        <v>1342</v>
      </c>
      <c r="B1777" s="5" t="s">
        <v>2</v>
      </c>
      <c r="C1777" s="23" t="s">
        <v>3</v>
      </c>
      <c r="D1777" s="23" t="s">
        <v>4</v>
      </c>
      <c r="E1777" s="6" t="s">
        <v>5</v>
      </c>
      <c r="F1777" s="5" t="s">
        <v>6</v>
      </c>
      <c r="G1777" s="5" t="s">
        <v>7</v>
      </c>
      <c r="H1777" s="5" t="s">
        <v>8</v>
      </c>
      <c r="J1777"/>
      <c r="K1777"/>
      <c r="L1777"/>
      <c r="M1777"/>
      <c r="N1777"/>
      <c r="O1777"/>
    </row>
    <row r="1778" spans="1:15" ht="39" customHeight="1" x14ac:dyDescent="0.25">
      <c r="A1778" s="24" t="s">
        <v>9</v>
      </c>
      <c r="B1778" s="7" t="s">
        <v>867</v>
      </c>
      <c r="C1778" s="24" t="s">
        <v>10</v>
      </c>
      <c r="D1778" s="24" t="s">
        <v>868</v>
      </c>
      <c r="E1778" s="8" t="s">
        <v>31</v>
      </c>
      <c r="F1778" s="9">
        <v>1</v>
      </c>
      <c r="G1778" s="10">
        <v>810.47</v>
      </c>
      <c r="H1778" s="10">
        <f>SUM(H1779:H1785)</f>
        <v>810.46999999999991</v>
      </c>
      <c r="J1778"/>
      <c r="K1778"/>
      <c r="L1778"/>
      <c r="M1778"/>
      <c r="N1778"/>
      <c r="O1778"/>
    </row>
    <row r="1779" spans="1:15" ht="24" customHeight="1" x14ac:dyDescent="0.25">
      <c r="A1779" s="25" t="s">
        <v>12</v>
      </c>
      <c r="B1779" s="11" t="s">
        <v>849</v>
      </c>
      <c r="C1779" s="25" t="s">
        <v>10</v>
      </c>
      <c r="D1779" s="25" t="s">
        <v>850</v>
      </c>
      <c r="E1779" s="12" t="s">
        <v>15</v>
      </c>
      <c r="F1779" s="13">
        <v>1.4944</v>
      </c>
      <c r="G1779" s="1">
        <v>25.85</v>
      </c>
      <c r="H1779" s="1">
        <f t="shared" ref="H1779:H1785" si="193">TRUNC(F1779*G1779,2)</f>
        <v>38.630000000000003</v>
      </c>
      <c r="J1779"/>
      <c r="K1779"/>
      <c r="L1779"/>
      <c r="M1779"/>
      <c r="N1779"/>
      <c r="O1779"/>
    </row>
    <row r="1780" spans="1:15" ht="24" customHeight="1" x14ac:dyDescent="0.25">
      <c r="A1780" s="25" t="s">
        <v>12</v>
      </c>
      <c r="B1780" s="11" t="s">
        <v>13</v>
      </c>
      <c r="C1780" s="25" t="s">
        <v>10</v>
      </c>
      <c r="D1780" s="25" t="s">
        <v>14</v>
      </c>
      <c r="E1780" s="12" t="s">
        <v>15</v>
      </c>
      <c r="F1780" s="13">
        <v>0.98340000000000005</v>
      </c>
      <c r="G1780" s="1">
        <v>24.33</v>
      </c>
      <c r="H1780" s="1">
        <f t="shared" si="193"/>
        <v>23.92</v>
      </c>
      <c r="J1780"/>
      <c r="K1780"/>
      <c r="L1780"/>
      <c r="M1780"/>
      <c r="N1780"/>
      <c r="O1780"/>
    </row>
    <row r="1781" spans="1:15" ht="24" customHeight="1" x14ac:dyDescent="0.25">
      <c r="A1781" s="28" t="s">
        <v>32</v>
      </c>
      <c r="B1781" s="14">
        <v>4823</v>
      </c>
      <c r="C1781" s="28" t="s">
        <v>10</v>
      </c>
      <c r="D1781" s="28" t="s">
        <v>864</v>
      </c>
      <c r="E1781" s="15" t="s">
        <v>34</v>
      </c>
      <c r="F1781" s="16">
        <v>0.52280000000000004</v>
      </c>
      <c r="G1781" s="2">
        <v>36.97</v>
      </c>
      <c r="H1781" s="2">
        <f t="shared" si="193"/>
        <v>19.32</v>
      </c>
      <c r="J1781"/>
      <c r="K1781"/>
      <c r="L1781"/>
      <c r="M1781"/>
      <c r="N1781"/>
      <c r="O1781"/>
    </row>
    <row r="1782" spans="1:15" ht="39" customHeight="1" x14ac:dyDescent="0.25">
      <c r="A1782" s="28" t="s">
        <v>32</v>
      </c>
      <c r="B1782" s="14">
        <v>7568</v>
      </c>
      <c r="C1782" s="28" t="s">
        <v>10</v>
      </c>
      <c r="D1782" s="28" t="s">
        <v>294</v>
      </c>
      <c r="E1782" s="15" t="s">
        <v>31</v>
      </c>
      <c r="F1782" s="16">
        <v>6</v>
      </c>
      <c r="G1782" s="2">
        <v>0.61</v>
      </c>
      <c r="H1782" s="2">
        <f t="shared" si="193"/>
        <v>3.66</v>
      </c>
      <c r="J1782"/>
      <c r="K1782"/>
      <c r="L1782"/>
      <c r="M1782"/>
      <c r="N1782"/>
      <c r="O1782"/>
    </row>
    <row r="1783" spans="1:15" ht="39" customHeight="1" x14ac:dyDescent="0.25">
      <c r="A1783" s="28" t="s">
        <v>32</v>
      </c>
      <c r="B1783" s="14">
        <v>11795</v>
      </c>
      <c r="C1783" s="28" t="s">
        <v>10</v>
      </c>
      <c r="D1783" s="28" t="s">
        <v>865</v>
      </c>
      <c r="E1783" s="15" t="s">
        <v>11</v>
      </c>
      <c r="F1783" s="16">
        <v>1.0049999999999999</v>
      </c>
      <c r="G1783" s="2">
        <v>679.24</v>
      </c>
      <c r="H1783" s="2">
        <f t="shared" si="193"/>
        <v>682.63</v>
      </c>
      <c r="J1783"/>
      <c r="K1783"/>
      <c r="L1783"/>
      <c r="M1783"/>
      <c r="N1783"/>
      <c r="O1783"/>
    </row>
    <row r="1784" spans="1:15" ht="24" customHeight="1" x14ac:dyDescent="0.25">
      <c r="A1784" s="28" t="s">
        <v>32</v>
      </c>
      <c r="B1784" s="14">
        <v>37329</v>
      </c>
      <c r="C1784" s="28" t="s">
        <v>10</v>
      </c>
      <c r="D1784" s="28" t="s">
        <v>809</v>
      </c>
      <c r="E1784" s="15" t="s">
        <v>34</v>
      </c>
      <c r="F1784" s="16">
        <v>2.1100000000000001E-2</v>
      </c>
      <c r="G1784" s="2">
        <v>84.09</v>
      </c>
      <c r="H1784" s="2">
        <f t="shared" si="193"/>
        <v>1.77</v>
      </c>
      <c r="J1784"/>
      <c r="K1784"/>
      <c r="L1784"/>
      <c r="M1784"/>
      <c r="N1784"/>
      <c r="O1784"/>
    </row>
    <row r="1785" spans="1:15" ht="25.95" customHeight="1" thickBot="1" x14ac:dyDescent="0.3">
      <c r="A1785" s="28" t="s">
        <v>32</v>
      </c>
      <c r="B1785" s="14">
        <v>37591</v>
      </c>
      <c r="C1785" s="28" t="s">
        <v>10</v>
      </c>
      <c r="D1785" s="28" t="s">
        <v>869</v>
      </c>
      <c r="E1785" s="15" t="s">
        <v>31</v>
      </c>
      <c r="F1785" s="16">
        <v>2</v>
      </c>
      <c r="G1785" s="2">
        <v>20.27</v>
      </c>
      <c r="H1785" s="2">
        <f t="shared" si="193"/>
        <v>40.54</v>
      </c>
      <c r="J1785"/>
      <c r="K1785"/>
      <c r="L1785"/>
      <c r="M1785"/>
      <c r="N1785"/>
      <c r="O1785"/>
    </row>
    <row r="1786" spans="1:15" ht="1.05" customHeight="1" thickTop="1" x14ac:dyDescent="0.25">
      <c r="A1786" s="27"/>
      <c r="B1786" s="27"/>
      <c r="C1786" s="27"/>
      <c r="D1786" s="27"/>
      <c r="E1786" s="27"/>
      <c r="F1786" s="27"/>
      <c r="G1786" s="27"/>
      <c r="H1786" s="27"/>
      <c r="J1786"/>
      <c r="K1786"/>
      <c r="L1786"/>
      <c r="M1786"/>
      <c r="N1786"/>
      <c r="O1786"/>
    </row>
    <row r="1787" spans="1:15" ht="18" customHeight="1" x14ac:dyDescent="0.25">
      <c r="A1787" s="23" t="s">
        <v>1343</v>
      </c>
      <c r="B1787" s="5" t="s">
        <v>2</v>
      </c>
      <c r="C1787" s="23" t="s">
        <v>3</v>
      </c>
      <c r="D1787" s="23" t="s">
        <v>4</v>
      </c>
      <c r="E1787" s="6" t="s">
        <v>5</v>
      </c>
      <c r="F1787" s="5" t="s">
        <v>6</v>
      </c>
      <c r="G1787" s="5" t="s">
        <v>7</v>
      </c>
      <c r="H1787" s="5" t="s">
        <v>8</v>
      </c>
      <c r="J1787"/>
      <c r="K1787"/>
      <c r="L1787"/>
      <c r="M1787"/>
      <c r="N1787"/>
      <c r="O1787"/>
    </row>
    <row r="1788" spans="1:15" ht="64.95" customHeight="1" x14ac:dyDescent="0.25">
      <c r="A1788" s="24" t="s">
        <v>9</v>
      </c>
      <c r="B1788" s="7" t="s">
        <v>870</v>
      </c>
      <c r="C1788" s="24" t="s">
        <v>10</v>
      </c>
      <c r="D1788" s="24" t="s">
        <v>871</v>
      </c>
      <c r="E1788" s="8" t="s">
        <v>31</v>
      </c>
      <c r="F1788" s="9">
        <v>1</v>
      </c>
      <c r="G1788" s="10">
        <v>1227.8900000000001</v>
      </c>
      <c r="H1788" s="10">
        <f>SUM(H1789:H1792)</f>
        <v>1227.8900000000001</v>
      </c>
      <c r="J1788"/>
      <c r="K1788"/>
      <c r="L1788"/>
      <c r="M1788"/>
      <c r="N1788"/>
      <c r="O1788"/>
    </row>
    <row r="1789" spans="1:15" ht="25.95" customHeight="1" x14ac:dyDescent="0.25">
      <c r="A1789" s="25" t="s">
        <v>12</v>
      </c>
      <c r="B1789" s="11" t="s">
        <v>872</v>
      </c>
      <c r="C1789" s="25" t="s">
        <v>10</v>
      </c>
      <c r="D1789" s="25" t="s">
        <v>873</v>
      </c>
      <c r="E1789" s="12" t="s">
        <v>31</v>
      </c>
      <c r="F1789" s="13">
        <v>1</v>
      </c>
      <c r="G1789" s="1">
        <v>11.53</v>
      </c>
      <c r="H1789" s="1">
        <f t="shared" ref="H1789:H1792" si="194">TRUNC(F1789*G1789,2)</f>
        <v>11.53</v>
      </c>
      <c r="J1789"/>
      <c r="K1789"/>
      <c r="L1789"/>
      <c r="M1789"/>
      <c r="N1789"/>
      <c r="O1789"/>
    </row>
    <row r="1790" spans="1:15" ht="39" customHeight="1" x14ac:dyDescent="0.25">
      <c r="A1790" s="25" t="s">
        <v>12</v>
      </c>
      <c r="B1790" s="11" t="s">
        <v>867</v>
      </c>
      <c r="C1790" s="25" t="s">
        <v>10</v>
      </c>
      <c r="D1790" s="25" t="s">
        <v>868</v>
      </c>
      <c r="E1790" s="12" t="s">
        <v>31</v>
      </c>
      <c r="F1790" s="13">
        <v>1</v>
      </c>
      <c r="G1790" s="1">
        <v>810.47</v>
      </c>
      <c r="H1790" s="1">
        <f t="shared" si="194"/>
        <v>810.47</v>
      </c>
      <c r="J1790"/>
      <c r="K1790"/>
      <c r="L1790"/>
      <c r="M1790"/>
      <c r="N1790"/>
      <c r="O1790"/>
    </row>
    <row r="1791" spans="1:15" ht="39" customHeight="1" x14ac:dyDescent="0.25">
      <c r="A1791" s="25" t="s">
        <v>12</v>
      </c>
      <c r="B1791" s="11" t="s">
        <v>874</v>
      </c>
      <c r="C1791" s="25" t="s">
        <v>10</v>
      </c>
      <c r="D1791" s="25" t="s">
        <v>875</v>
      </c>
      <c r="E1791" s="12" t="s">
        <v>31</v>
      </c>
      <c r="F1791" s="13">
        <v>1</v>
      </c>
      <c r="G1791" s="1">
        <v>125.85</v>
      </c>
      <c r="H1791" s="1">
        <f t="shared" si="194"/>
        <v>125.85</v>
      </c>
      <c r="J1791"/>
      <c r="K1791"/>
      <c r="L1791"/>
      <c r="M1791"/>
      <c r="N1791"/>
      <c r="O1791"/>
    </row>
    <row r="1792" spans="1:15" ht="52.05" customHeight="1" thickBot="1" x14ac:dyDescent="0.3">
      <c r="A1792" s="25" t="s">
        <v>12</v>
      </c>
      <c r="B1792" s="11" t="s">
        <v>876</v>
      </c>
      <c r="C1792" s="25" t="s">
        <v>10</v>
      </c>
      <c r="D1792" s="25" t="s">
        <v>877</v>
      </c>
      <c r="E1792" s="12" t="s">
        <v>31</v>
      </c>
      <c r="F1792" s="13">
        <v>1</v>
      </c>
      <c r="G1792" s="1">
        <v>280.04000000000002</v>
      </c>
      <c r="H1792" s="1">
        <f t="shared" si="194"/>
        <v>280.04000000000002</v>
      </c>
      <c r="J1792"/>
      <c r="K1792"/>
      <c r="L1792"/>
      <c r="M1792"/>
      <c r="N1792"/>
      <c r="O1792"/>
    </row>
    <row r="1793" spans="1:15" ht="1.05" customHeight="1" thickTop="1" x14ac:dyDescent="0.25">
      <c r="A1793" s="27"/>
      <c r="B1793" s="27"/>
      <c r="C1793" s="27"/>
      <c r="D1793" s="27"/>
      <c r="E1793" s="27"/>
      <c r="F1793" s="27"/>
      <c r="G1793" s="27"/>
      <c r="H1793" s="27"/>
      <c r="J1793"/>
      <c r="K1793"/>
      <c r="L1793"/>
      <c r="M1793"/>
      <c r="N1793"/>
      <c r="O1793"/>
    </row>
    <row r="1794" spans="1:15" s="35" customFormat="1" ht="24" customHeight="1" x14ac:dyDescent="0.25">
      <c r="A1794" s="30">
        <v>18</v>
      </c>
      <c r="B1794" s="30"/>
      <c r="C1794" s="30"/>
      <c r="D1794" s="30" t="s">
        <v>878</v>
      </c>
      <c r="E1794" s="30"/>
      <c r="F1794" s="3"/>
      <c r="G1794" s="30"/>
      <c r="H1794" s="4"/>
      <c r="J1794"/>
      <c r="K1794"/>
      <c r="L1794"/>
      <c r="M1794"/>
      <c r="N1794"/>
      <c r="O1794"/>
    </row>
    <row r="1795" spans="1:15" ht="18" customHeight="1" x14ac:dyDescent="0.25">
      <c r="A1795" s="23" t="s">
        <v>1344</v>
      </c>
      <c r="B1795" s="5" t="s">
        <v>2</v>
      </c>
      <c r="C1795" s="23" t="s">
        <v>3</v>
      </c>
      <c r="D1795" s="23" t="s">
        <v>4</v>
      </c>
      <c r="E1795" s="6" t="s">
        <v>5</v>
      </c>
      <c r="F1795" s="5" t="s">
        <v>6</v>
      </c>
      <c r="G1795" s="5" t="s">
        <v>7</v>
      </c>
      <c r="H1795" s="5" t="s">
        <v>8</v>
      </c>
      <c r="J1795"/>
      <c r="K1795"/>
      <c r="L1795"/>
      <c r="M1795"/>
      <c r="N1795"/>
      <c r="O1795"/>
    </row>
    <row r="1796" spans="1:15" ht="39" customHeight="1" x14ac:dyDescent="0.25">
      <c r="A1796" s="24" t="s">
        <v>9</v>
      </c>
      <c r="B1796" s="7" t="s">
        <v>879</v>
      </c>
      <c r="C1796" s="24" t="s">
        <v>10</v>
      </c>
      <c r="D1796" s="24" t="s">
        <v>880</v>
      </c>
      <c r="E1796" s="8" t="s">
        <v>31</v>
      </c>
      <c r="F1796" s="9">
        <v>1</v>
      </c>
      <c r="G1796" s="10">
        <v>15359.79</v>
      </c>
      <c r="H1796" s="10">
        <f>SUM(H1797:H1806)</f>
        <v>15359.790000000003</v>
      </c>
      <c r="J1796"/>
      <c r="K1796"/>
      <c r="L1796"/>
      <c r="M1796"/>
      <c r="N1796"/>
      <c r="O1796"/>
    </row>
    <row r="1797" spans="1:15" ht="25.95" customHeight="1" x14ac:dyDescent="0.25">
      <c r="A1797" s="25" t="s">
        <v>12</v>
      </c>
      <c r="B1797" s="11" t="s">
        <v>881</v>
      </c>
      <c r="C1797" s="25" t="s">
        <v>10</v>
      </c>
      <c r="D1797" s="25" t="s">
        <v>882</v>
      </c>
      <c r="E1797" s="12" t="s">
        <v>15</v>
      </c>
      <c r="F1797" s="13">
        <v>5.0091000000000001</v>
      </c>
      <c r="G1797" s="1">
        <v>43.19</v>
      </c>
      <c r="H1797" s="1">
        <f t="shared" ref="H1797:H1806" si="195">TRUNC(F1797*G1797,2)</f>
        <v>216.34</v>
      </c>
      <c r="J1797"/>
      <c r="K1797"/>
      <c r="L1797"/>
      <c r="M1797"/>
      <c r="N1797"/>
      <c r="O1797"/>
    </row>
    <row r="1798" spans="1:15" ht="25.95" customHeight="1" x14ac:dyDescent="0.25">
      <c r="A1798" s="25" t="s">
        <v>12</v>
      </c>
      <c r="B1798" s="11" t="s">
        <v>721</v>
      </c>
      <c r="C1798" s="25" t="s">
        <v>10</v>
      </c>
      <c r="D1798" s="25" t="s">
        <v>722</v>
      </c>
      <c r="E1798" s="12" t="s">
        <v>15</v>
      </c>
      <c r="F1798" s="13">
        <v>5.0091000000000001</v>
      </c>
      <c r="G1798" s="1">
        <v>25.54</v>
      </c>
      <c r="H1798" s="1">
        <f t="shared" si="195"/>
        <v>127.93</v>
      </c>
      <c r="J1798"/>
      <c r="K1798"/>
      <c r="L1798"/>
      <c r="M1798"/>
      <c r="N1798"/>
      <c r="O1798"/>
    </row>
    <row r="1799" spans="1:15" ht="39" customHeight="1" x14ac:dyDescent="0.25">
      <c r="A1799" s="25" t="s">
        <v>12</v>
      </c>
      <c r="B1799" s="11" t="s">
        <v>706</v>
      </c>
      <c r="C1799" s="25" t="s">
        <v>10</v>
      </c>
      <c r="D1799" s="25" t="s">
        <v>707</v>
      </c>
      <c r="E1799" s="12" t="s">
        <v>18</v>
      </c>
      <c r="F1799" s="13">
        <v>0.2059</v>
      </c>
      <c r="G1799" s="1">
        <v>338.86</v>
      </c>
      <c r="H1799" s="1">
        <f t="shared" si="195"/>
        <v>69.77</v>
      </c>
      <c r="J1799"/>
      <c r="K1799"/>
      <c r="L1799"/>
      <c r="M1799"/>
      <c r="N1799"/>
      <c r="O1799"/>
    </row>
    <row r="1800" spans="1:15" ht="39" customHeight="1" x14ac:dyDescent="0.25">
      <c r="A1800" s="25" t="s">
        <v>12</v>
      </c>
      <c r="B1800" s="11" t="s">
        <v>708</v>
      </c>
      <c r="C1800" s="25" t="s">
        <v>10</v>
      </c>
      <c r="D1800" s="25" t="s">
        <v>709</v>
      </c>
      <c r="E1800" s="12" t="s">
        <v>17</v>
      </c>
      <c r="F1800" s="13">
        <v>1.5165999999999999</v>
      </c>
      <c r="G1800" s="1">
        <v>175.22</v>
      </c>
      <c r="H1800" s="1">
        <f t="shared" si="195"/>
        <v>265.73</v>
      </c>
      <c r="J1800"/>
      <c r="K1800"/>
      <c r="L1800"/>
      <c r="M1800"/>
      <c r="N1800"/>
      <c r="O1800"/>
    </row>
    <row r="1801" spans="1:15" ht="39" customHeight="1" x14ac:dyDescent="0.25">
      <c r="A1801" s="28" t="s">
        <v>32</v>
      </c>
      <c r="B1801" s="14">
        <v>1570</v>
      </c>
      <c r="C1801" s="28" t="s">
        <v>10</v>
      </c>
      <c r="D1801" s="28" t="s">
        <v>568</v>
      </c>
      <c r="E1801" s="15" t="s">
        <v>31</v>
      </c>
      <c r="F1801" s="16">
        <v>10</v>
      </c>
      <c r="G1801" s="2">
        <v>1.02</v>
      </c>
      <c r="H1801" s="2">
        <f t="shared" si="195"/>
        <v>10.199999999999999</v>
      </c>
      <c r="J1801"/>
      <c r="K1801"/>
      <c r="L1801"/>
      <c r="M1801"/>
      <c r="N1801"/>
      <c r="O1801"/>
    </row>
    <row r="1802" spans="1:15" ht="25.95" customHeight="1" x14ac:dyDescent="0.25">
      <c r="A1802" s="28" t="s">
        <v>32</v>
      </c>
      <c r="B1802" s="14">
        <v>11976</v>
      </c>
      <c r="C1802" s="28" t="s">
        <v>10</v>
      </c>
      <c r="D1802" s="28" t="s">
        <v>883</v>
      </c>
      <c r="E1802" s="15" t="s">
        <v>31</v>
      </c>
      <c r="F1802" s="16">
        <v>4</v>
      </c>
      <c r="G1802" s="2">
        <v>1.51</v>
      </c>
      <c r="H1802" s="2">
        <f t="shared" si="195"/>
        <v>6.04</v>
      </c>
      <c r="J1802"/>
      <c r="K1802"/>
      <c r="L1802"/>
      <c r="M1802"/>
      <c r="N1802"/>
      <c r="O1802"/>
    </row>
    <row r="1803" spans="1:15" ht="25.95" customHeight="1" x14ac:dyDescent="0.25">
      <c r="A1803" s="28" t="s">
        <v>32</v>
      </c>
      <c r="B1803" s="14">
        <v>13348</v>
      </c>
      <c r="C1803" s="28" t="s">
        <v>10</v>
      </c>
      <c r="D1803" s="28" t="s">
        <v>884</v>
      </c>
      <c r="E1803" s="15" t="s">
        <v>31</v>
      </c>
      <c r="F1803" s="16">
        <v>4</v>
      </c>
      <c r="G1803" s="2">
        <v>1.63</v>
      </c>
      <c r="H1803" s="2">
        <f t="shared" si="195"/>
        <v>6.52</v>
      </c>
      <c r="J1803"/>
      <c r="K1803"/>
      <c r="L1803"/>
      <c r="M1803"/>
      <c r="N1803"/>
      <c r="O1803"/>
    </row>
    <row r="1804" spans="1:15" ht="52.05" customHeight="1" x14ac:dyDescent="0.25">
      <c r="A1804" s="28" t="s">
        <v>32</v>
      </c>
      <c r="B1804" s="14">
        <v>39561</v>
      </c>
      <c r="C1804" s="28" t="s">
        <v>10</v>
      </c>
      <c r="D1804" s="28" t="s">
        <v>885</v>
      </c>
      <c r="E1804" s="15" t="s">
        <v>31</v>
      </c>
      <c r="F1804" s="16">
        <v>1</v>
      </c>
      <c r="G1804" s="2">
        <v>14649.68</v>
      </c>
      <c r="H1804" s="2">
        <f t="shared" si="195"/>
        <v>14649.68</v>
      </c>
      <c r="J1804"/>
      <c r="K1804"/>
      <c r="L1804"/>
      <c r="M1804"/>
      <c r="N1804"/>
      <c r="O1804"/>
    </row>
    <row r="1805" spans="1:15" ht="24" customHeight="1" x14ac:dyDescent="0.25">
      <c r="A1805" s="28" t="s">
        <v>32</v>
      </c>
      <c r="B1805" s="14">
        <v>39996</v>
      </c>
      <c r="C1805" s="28" t="s">
        <v>10</v>
      </c>
      <c r="D1805" s="28" t="s">
        <v>719</v>
      </c>
      <c r="E1805" s="15" t="s">
        <v>19</v>
      </c>
      <c r="F1805" s="16">
        <v>1.28</v>
      </c>
      <c r="G1805" s="2">
        <v>3.55</v>
      </c>
      <c r="H1805" s="2">
        <f t="shared" si="195"/>
        <v>4.54</v>
      </c>
      <c r="J1805"/>
      <c r="K1805"/>
      <c r="L1805"/>
      <c r="M1805"/>
      <c r="N1805"/>
      <c r="O1805"/>
    </row>
    <row r="1806" spans="1:15" ht="24" customHeight="1" thickBot="1" x14ac:dyDescent="0.3">
      <c r="A1806" s="28" t="s">
        <v>32</v>
      </c>
      <c r="B1806" s="14">
        <v>39997</v>
      </c>
      <c r="C1806" s="28" t="s">
        <v>10</v>
      </c>
      <c r="D1806" s="28" t="s">
        <v>720</v>
      </c>
      <c r="E1806" s="15" t="s">
        <v>31</v>
      </c>
      <c r="F1806" s="16">
        <v>8</v>
      </c>
      <c r="G1806" s="2">
        <v>0.38</v>
      </c>
      <c r="H1806" s="2">
        <f t="shared" si="195"/>
        <v>3.04</v>
      </c>
      <c r="J1806"/>
      <c r="K1806"/>
      <c r="L1806"/>
      <c r="M1806"/>
      <c r="N1806"/>
      <c r="O1806"/>
    </row>
    <row r="1807" spans="1:15" ht="1.05" customHeight="1" thickTop="1" x14ac:dyDescent="0.25">
      <c r="A1807" s="27"/>
      <c r="B1807" s="27"/>
      <c r="C1807" s="27"/>
      <c r="D1807" s="27"/>
      <c r="E1807" s="27"/>
      <c r="F1807" s="27"/>
      <c r="G1807" s="27"/>
      <c r="H1807" s="27"/>
      <c r="J1807"/>
      <c r="K1807"/>
      <c r="L1807"/>
      <c r="M1807"/>
      <c r="N1807"/>
      <c r="O1807"/>
    </row>
    <row r="1808" spans="1:15" s="35" customFormat="1" ht="18" customHeight="1" x14ac:dyDescent="0.25">
      <c r="A1808" s="23" t="s">
        <v>1345</v>
      </c>
      <c r="B1808" s="5" t="s">
        <v>2</v>
      </c>
      <c r="C1808" s="23" t="s">
        <v>3</v>
      </c>
      <c r="D1808" s="23" t="s">
        <v>4</v>
      </c>
      <c r="E1808" s="6" t="s">
        <v>5</v>
      </c>
      <c r="F1808" s="5" t="s">
        <v>6</v>
      </c>
      <c r="G1808" s="5" t="s">
        <v>7</v>
      </c>
      <c r="H1808" s="5" t="s">
        <v>8</v>
      </c>
      <c r="J1808"/>
      <c r="K1808"/>
      <c r="L1808"/>
      <c r="M1808"/>
      <c r="N1808"/>
      <c r="O1808"/>
    </row>
    <row r="1809" spans="1:15" ht="39" customHeight="1" x14ac:dyDescent="0.25">
      <c r="A1809" s="24" t="s">
        <v>9</v>
      </c>
      <c r="B1809" s="7" t="s">
        <v>886</v>
      </c>
      <c r="C1809" s="24" t="s">
        <v>10</v>
      </c>
      <c r="D1809" s="24" t="s">
        <v>887</v>
      </c>
      <c r="E1809" s="8" t="s">
        <v>31</v>
      </c>
      <c r="F1809" s="9">
        <v>1</v>
      </c>
      <c r="G1809" s="10">
        <v>4239.87</v>
      </c>
      <c r="H1809" s="10">
        <f>SUM(H1810:H1817)</f>
        <v>4239.87</v>
      </c>
      <c r="J1809"/>
      <c r="K1809"/>
      <c r="L1809"/>
      <c r="M1809"/>
      <c r="N1809"/>
      <c r="O1809"/>
    </row>
    <row r="1810" spans="1:15" ht="25.95" customHeight="1" x14ac:dyDescent="0.25">
      <c r="A1810" s="25" t="s">
        <v>12</v>
      </c>
      <c r="B1810" s="11" t="s">
        <v>881</v>
      </c>
      <c r="C1810" s="25" t="s">
        <v>10</v>
      </c>
      <c r="D1810" s="25" t="s">
        <v>882</v>
      </c>
      <c r="E1810" s="12" t="s">
        <v>15</v>
      </c>
      <c r="F1810" s="13">
        <v>2.5230000000000001</v>
      </c>
      <c r="G1810" s="1">
        <v>43.19</v>
      </c>
      <c r="H1810" s="1">
        <f t="shared" ref="H1810:H1817" si="196">TRUNC(F1810*G1810,2)</f>
        <v>108.96</v>
      </c>
      <c r="J1810"/>
      <c r="K1810"/>
      <c r="L1810"/>
      <c r="M1810"/>
      <c r="N1810"/>
      <c r="O1810"/>
    </row>
    <row r="1811" spans="1:15" ht="25.95" customHeight="1" x14ac:dyDescent="0.25">
      <c r="A1811" s="25" t="s">
        <v>12</v>
      </c>
      <c r="B1811" s="11" t="s">
        <v>721</v>
      </c>
      <c r="C1811" s="25" t="s">
        <v>10</v>
      </c>
      <c r="D1811" s="25" t="s">
        <v>722</v>
      </c>
      <c r="E1811" s="12" t="s">
        <v>15</v>
      </c>
      <c r="F1811" s="13">
        <v>2.5230000000000001</v>
      </c>
      <c r="G1811" s="1">
        <v>25.54</v>
      </c>
      <c r="H1811" s="1">
        <f t="shared" si="196"/>
        <v>64.430000000000007</v>
      </c>
      <c r="J1811"/>
      <c r="K1811"/>
      <c r="L1811"/>
      <c r="M1811"/>
      <c r="N1811"/>
      <c r="O1811"/>
    </row>
    <row r="1812" spans="1:15" ht="39" customHeight="1" x14ac:dyDescent="0.25">
      <c r="A1812" s="28" t="s">
        <v>32</v>
      </c>
      <c r="B1812" s="14">
        <v>1570</v>
      </c>
      <c r="C1812" s="28" t="s">
        <v>10</v>
      </c>
      <c r="D1812" s="28" t="s">
        <v>568</v>
      </c>
      <c r="E1812" s="15" t="s">
        <v>31</v>
      </c>
      <c r="F1812" s="16">
        <v>10</v>
      </c>
      <c r="G1812" s="2">
        <v>1.02</v>
      </c>
      <c r="H1812" s="2">
        <f t="shared" si="196"/>
        <v>10.199999999999999</v>
      </c>
      <c r="J1812"/>
      <c r="K1812"/>
      <c r="L1812"/>
      <c r="M1812"/>
      <c r="N1812"/>
      <c r="O1812"/>
    </row>
    <row r="1813" spans="1:15" ht="39" customHeight="1" x14ac:dyDescent="0.25">
      <c r="A1813" s="28" t="s">
        <v>32</v>
      </c>
      <c r="B1813" s="14">
        <v>7568</v>
      </c>
      <c r="C1813" s="28" t="s">
        <v>10</v>
      </c>
      <c r="D1813" s="28" t="s">
        <v>294</v>
      </c>
      <c r="E1813" s="15" t="s">
        <v>31</v>
      </c>
      <c r="F1813" s="16">
        <v>9</v>
      </c>
      <c r="G1813" s="2">
        <v>0.61</v>
      </c>
      <c r="H1813" s="2">
        <f t="shared" si="196"/>
        <v>5.49</v>
      </c>
      <c r="J1813"/>
      <c r="K1813"/>
      <c r="L1813"/>
      <c r="M1813"/>
      <c r="N1813"/>
      <c r="O1813"/>
    </row>
    <row r="1814" spans="1:15" ht="25.95" customHeight="1" x14ac:dyDescent="0.25">
      <c r="A1814" s="28" t="s">
        <v>32</v>
      </c>
      <c r="B1814" s="14">
        <v>11976</v>
      </c>
      <c r="C1814" s="28" t="s">
        <v>10</v>
      </c>
      <c r="D1814" s="28" t="s">
        <v>883</v>
      </c>
      <c r="E1814" s="15" t="s">
        <v>31</v>
      </c>
      <c r="F1814" s="16">
        <v>6</v>
      </c>
      <c r="G1814" s="2">
        <v>1.51</v>
      </c>
      <c r="H1814" s="2">
        <f t="shared" si="196"/>
        <v>9.06</v>
      </c>
      <c r="J1814"/>
      <c r="K1814"/>
      <c r="L1814"/>
      <c r="M1814"/>
      <c r="N1814"/>
      <c r="O1814"/>
    </row>
    <row r="1815" spans="1:15" ht="39" customHeight="1" x14ac:dyDescent="0.25">
      <c r="A1815" s="28" t="s">
        <v>32</v>
      </c>
      <c r="B1815" s="14">
        <v>13246</v>
      </c>
      <c r="C1815" s="28" t="s">
        <v>10</v>
      </c>
      <c r="D1815" s="28" t="s">
        <v>819</v>
      </c>
      <c r="E1815" s="15" t="s">
        <v>31</v>
      </c>
      <c r="F1815" s="16">
        <v>4</v>
      </c>
      <c r="G1815" s="2">
        <v>0.56000000000000005</v>
      </c>
      <c r="H1815" s="2">
        <f t="shared" si="196"/>
        <v>2.2400000000000002</v>
      </c>
      <c r="J1815"/>
      <c r="K1815"/>
      <c r="L1815"/>
      <c r="M1815"/>
      <c r="N1815"/>
      <c r="O1815"/>
    </row>
    <row r="1816" spans="1:15" ht="25.95" customHeight="1" x14ac:dyDescent="0.25">
      <c r="A1816" s="28" t="s">
        <v>32</v>
      </c>
      <c r="B1816" s="14">
        <v>37591</v>
      </c>
      <c r="C1816" s="28" t="s">
        <v>10</v>
      </c>
      <c r="D1816" s="28" t="s">
        <v>869</v>
      </c>
      <c r="E1816" s="15" t="s">
        <v>31</v>
      </c>
      <c r="F1816" s="16">
        <v>2</v>
      </c>
      <c r="G1816" s="2">
        <v>20.27</v>
      </c>
      <c r="H1816" s="2">
        <f t="shared" si="196"/>
        <v>40.54</v>
      </c>
      <c r="J1816"/>
      <c r="K1816"/>
      <c r="L1816"/>
      <c r="M1816"/>
      <c r="N1816"/>
      <c r="O1816"/>
    </row>
    <row r="1817" spans="1:15" ht="39" customHeight="1" thickBot="1" x14ac:dyDescent="0.3">
      <c r="A1817" s="28" t="s">
        <v>32</v>
      </c>
      <c r="B1817" s="14">
        <v>42422</v>
      </c>
      <c r="C1817" s="28" t="s">
        <v>10</v>
      </c>
      <c r="D1817" s="28" t="s">
        <v>888</v>
      </c>
      <c r="E1817" s="15" t="s">
        <v>31</v>
      </c>
      <c r="F1817" s="16">
        <v>1</v>
      </c>
      <c r="G1817" s="2">
        <v>3998.95</v>
      </c>
      <c r="H1817" s="2">
        <f t="shared" si="196"/>
        <v>3998.95</v>
      </c>
      <c r="J1817"/>
      <c r="K1817"/>
      <c r="L1817"/>
      <c r="M1817"/>
      <c r="N1817"/>
      <c r="O1817"/>
    </row>
    <row r="1818" spans="1:15" ht="1.05" customHeight="1" thickTop="1" x14ac:dyDescent="0.25">
      <c r="A1818" s="27"/>
      <c r="B1818" s="27"/>
      <c r="C1818" s="27"/>
      <c r="D1818" s="27"/>
      <c r="E1818" s="27"/>
      <c r="F1818" s="27"/>
      <c r="G1818" s="27"/>
      <c r="H1818" s="27"/>
      <c r="J1818"/>
      <c r="K1818"/>
      <c r="L1818"/>
      <c r="M1818"/>
      <c r="N1818"/>
      <c r="O1818"/>
    </row>
    <row r="1819" spans="1:15" ht="18" customHeight="1" x14ac:dyDescent="0.25">
      <c r="A1819" s="23" t="s">
        <v>1346</v>
      </c>
      <c r="B1819" s="5" t="s">
        <v>2</v>
      </c>
      <c r="C1819" s="23" t="s">
        <v>3</v>
      </c>
      <c r="D1819" s="23" t="s">
        <v>4</v>
      </c>
      <c r="E1819" s="6" t="s">
        <v>5</v>
      </c>
      <c r="F1819" s="5" t="s">
        <v>6</v>
      </c>
      <c r="G1819" s="5" t="s">
        <v>7</v>
      </c>
      <c r="H1819" s="5" t="s">
        <v>8</v>
      </c>
      <c r="J1819"/>
      <c r="K1819"/>
      <c r="L1819"/>
      <c r="M1819"/>
      <c r="N1819"/>
      <c r="O1819"/>
    </row>
    <row r="1820" spans="1:15" ht="39" customHeight="1" x14ac:dyDescent="0.25">
      <c r="A1820" s="24" t="s">
        <v>9</v>
      </c>
      <c r="B1820" s="7" t="s">
        <v>889</v>
      </c>
      <c r="C1820" s="24" t="s">
        <v>10</v>
      </c>
      <c r="D1820" s="24" t="s">
        <v>890</v>
      </c>
      <c r="E1820" s="8" t="s">
        <v>31</v>
      </c>
      <c r="F1820" s="9">
        <v>1</v>
      </c>
      <c r="G1820" s="10">
        <v>4323.25</v>
      </c>
      <c r="H1820" s="10">
        <f>SUM(H1821:H1828)</f>
        <v>4323.25</v>
      </c>
      <c r="J1820"/>
      <c r="K1820"/>
      <c r="L1820"/>
      <c r="M1820"/>
      <c r="N1820"/>
      <c r="O1820"/>
    </row>
    <row r="1821" spans="1:15" ht="25.95" customHeight="1" x14ac:dyDescent="0.25">
      <c r="A1821" s="25" t="s">
        <v>12</v>
      </c>
      <c r="B1821" s="11" t="s">
        <v>881</v>
      </c>
      <c r="C1821" s="25" t="s">
        <v>10</v>
      </c>
      <c r="D1821" s="25" t="s">
        <v>882</v>
      </c>
      <c r="E1821" s="12" t="s">
        <v>15</v>
      </c>
      <c r="F1821" s="13">
        <v>2.6335000000000002</v>
      </c>
      <c r="G1821" s="1">
        <v>43.19</v>
      </c>
      <c r="H1821" s="1">
        <f t="shared" ref="H1821:H1828" si="197">TRUNC(F1821*G1821,2)</f>
        <v>113.74</v>
      </c>
      <c r="J1821"/>
      <c r="K1821"/>
      <c r="L1821"/>
      <c r="M1821"/>
      <c r="N1821"/>
      <c r="O1821"/>
    </row>
    <row r="1822" spans="1:15" ht="25.95" customHeight="1" x14ac:dyDescent="0.25">
      <c r="A1822" s="25" t="s">
        <v>12</v>
      </c>
      <c r="B1822" s="11" t="s">
        <v>721</v>
      </c>
      <c r="C1822" s="25" t="s">
        <v>10</v>
      </c>
      <c r="D1822" s="25" t="s">
        <v>722</v>
      </c>
      <c r="E1822" s="12" t="s">
        <v>15</v>
      </c>
      <c r="F1822" s="13">
        <v>2.6335000000000002</v>
      </c>
      <c r="G1822" s="1">
        <v>25.54</v>
      </c>
      <c r="H1822" s="1">
        <f t="shared" si="197"/>
        <v>67.25</v>
      </c>
      <c r="J1822"/>
      <c r="K1822"/>
      <c r="L1822"/>
      <c r="M1822"/>
      <c r="N1822"/>
      <c r="O1822"/>
    </row>
    <row r="1823" spans="1:15" ht="39" customHeight="1" x14ac:dyDescent="0.25">
      <c r="A1823" s="28" t="s">
        <v>32</v>
      </c>
      <c r="B1823" s="14">
        <v>1570</v>
      </c>
      <c r="C1823" s="28" t="s">
        <v>10</v>
      </c>
      <c r="D1823" s="28" t="s">
        <v>568</v>
      </c>
      <c r="E1823" s="15" t="s">
        <v>31</v>
      </c>
      <c r="F1823" s="16">
        <v>10</v>
      </c>
      <c r="G1823" s="2">
        <v>1.02</v>
      </c>
      <c r="H1823" s="2">
        <f t="shared" si="197"/>
        <v>10.199999999999999</v>
      </c>
      <c r="J1823"/>
      <c r="K1823"/>
      <c r="L1823"/>
      <c r="M1823"/>
      <c r="N1823"/>
      <c r="O1823"/>
    </row>
    <row r="1824" spans="1:15" ht="39" customHeight="1" x14ac:dyDescent="0.25">
      <c r="A1824" s="28" t="s">
        <v>32</v>
      </c>
      <c r="B1824" s="14">
        <v>7568</v>
      </c>
      <c r="C1824" s="28" t="s">
        <v>10</v>
      </c>
      <c r="D1824" s="28" t="s">
        <v>294</v>
      </c>
      <c r="E1824" s="15" t="s">
        <v>31</v>
      </c>
      <c r="F1824" s="16">
        <v>9</v>
      </c>
      <c r="G1824" s="2">
        <v>0.61</v>
      </c>
      <c r="H1824" s="2">
        <f t="shared" si="197"/>
        <v>5.49</v>
      </c>
      <c r="J1824"/>
      <c r="K1824"/>
      <c r="L1824"/>
      <c r="M1824"/>
      <c r="N1824"/>
      <c r="O1824"/>
    </row>
    <row r="1825" spans="1:15" ht="25.95" customHeight="1" x14ac:dyDescent="0.25">
      <c r="A1825" s="28" t="s">
        <v>32</v>
      </c>
      <c r="B1825" s="14">
        <v>11976</v>
      </c>
      <c r="C1825" s="28" t="s">
        <v>10</v>
      </c>
      <c r="D1825" s="28" t="s">
        <v>883</v>
      </c>
      <c r="E1825" s="15" t="s">
        <v>31</v>
      </c>
      <c r="F1825" s="16">
        <v>6</v>
      </c>
      <c r="G1825" s="2">
        <v>1.51</v>
      </c>
      <c r="H1825" s="2">
        <f t="shared" si="197"/>
        <v>9.06</v>
      </c>
      <c r="J1825"/>
      <c r="K1825"/>
      <c r="L1825"/>
      <c r="M1825"/>
      <c r="N1825"/>
      <c r="O1825"/>
    </row>
    <row r="1826" spans="1:15" ht="39" customHeight="1" x14ac:dyDescent="0.25">
      <c r="A1826" s="28" t="s">
        <v>32</v>
      </c>
      <c r="B1826" s="14">
        <v>13246</v>
      </c>
      <c r="C1826" s="28" t="s">
        <v>10</v>
      </c>
      <c r="D1826" s="28" t="s">
        <v>819</v>
      </c>
      <c r="E1826" s="15" t="s">
        <v>31</v>
      </c>
      <c r="F1826" s="16">
        <v>4</v>
      </c>
      <c r="G1826" s="2">
        <v>0.56000000000000005</v>
      </c>
      <c r="H1826" s="2">
        <f t="shared" si="197"/>
        <v>2.2400000000000002</v>
      </c>
      <c r="J1826"/>
      <c r="K1826"/>
      <c r="L1826"/>
      <c r="M1826"/>
      <c r="N1826"/>
      <c r="O1826"/>
    </row>
    <row r="1827" spans="1:15" ht="25.95" customHeight="1" x14ac:dyDescent="0.25">
      <c r="A1827" s="28" t="s">
        <v>32</v>
      </c>
      <c r="B1827" s="14">
        <v>37591</v>
      </c>
      <c r="C1827" s="28" t="s">
        <v>10</v>
      </c>
      <c r="D1827" s="28" t="s">
        <v>869</v>
      </c>
      <c r="E1827" s="15" t="s">
        <v>31</v>
      </c>
      <c r="F1827" s="16">
        <v>2</v>
      </c>
      <c r="G1827" s="2">
        <v>20.27</v>
      </c>
      <c r="H1827" s="2">
        <f t="shared" si="197"/>
        <v>40.54</v>
      </c>
      <c r="J1827"/>
      <c r="K1827"/>
      <c r="L1827"/>
      <c r="M1827"/>
      <c r="N1827"/>
      <c r="O1827"/>
    </row>
    <row r="1828" spans="1:15" ht="39" customHeight="1" thickBot="1" x14ac:dyDescent="0.3">
      <c r="A1828" s="28" t="s">
        <v>32</v>
      </c>
      <c r="B1828" s="14">
        <v>43192</v>
      </c>
      <c r="C1828" s="28" t="s">
        <v>10</v>
      </c>
      <c r="D1828" s="28" t="s">
        <v>891</v>
      </c>
      <c r="E1828" s="15" t="s">
        <v>31</v>
      </c>
      <c r="F1828" s="16">
        <v>1</v>
      </c>
      <c r="G1828" s="2">
        <v>4074.73</v>
      </c>
      <c r="H1828" s="2">
        <f t="shared" si="197"/>
        <v>4074.73</v>
      </c>
      <c r="J1828"/>
      <c r="K1828"/>
      <c r="L1828"/>
      <c r="M1828"/>
      <c r="N1828"/>
      <c r="O1828"/>
    </row>
    <row r="1829" spans="1:15" ht="1.05" customHeight="1" thickTop="1" thickBot="1" x14ac:dyDescent="0.3">
      <c r="A1829" s="27"/>
      <c r="B1829" s="27"/>
      <c r="C1829" s="27"/>
      <c r="D1829" s="27"/>
      <c r="E1829" s="27"/>
      <c r="F1829" s="27"/>
      <c r="G1829" s="27"/>
      <c r="H1829" s="27"/>
      <c r="J1829"/>
      <c r="K1829"/>
      <c r="L1829"/>
      <c r="M1829"/>
      <c r="N1829"/>
      <c r="O1829"/>
    </row>
    <row r="1830" spans="1:15" ht="1.05" customHeight="1" thickTop="1" x14ac:dyDescent="0.25">
      <c r="A1830" s="27"/>
      <c r="B1830" s="27"/>
      <c r="C1830" s="27"/>
      <c r="D1830" s="27"/>
      <c r="E1830" s="27"/>
      <c r="F1830" s="27"/>
      <c r="G1830" s="27"/>
      <c r="H1830" s="27"/>
      <c r="J1830"/>
      <c r="K1830"/>
      <c r="L1830"/>
      <c r="M1830"/>
      <c r="N1830"/>
      <c r="O1830"/>
    </row>
    <row r="1831" spans="1:15" s="35" customFormat="1" ht="18" customHeight="1" x14ac:dyDescent="0.25">
      <c r="A1831" s="23" t="s">
        <v>1347</v>
      </c>
      <c r="B1831" s="5" t="s">
        <v>2</v>
      </c>
      <c r="C1831" s="23" t="s">
        <v>3</v>
      </c>
      <c r="D1831" s="23" t="s">
        <v>4</v>
      </c>
      <c r="E1831" s="6" t="s">
        <v>5</v>
      </c>
      <c r="F1831" s="5" t="s">
        <v>6</v>
      </c>
      <c r="G1831" s="5" t="s">
        <v>7</v>
      </c>
      <c r="H1831" s="5" t="s">
        <v>8</v>
      </c>
      <c r="J1831"/>
      <c r="K1831"/>
      <c r="L1831"/>
      <c r="M1831"/>
      <c r="N1831"/>
      <c r="O1831"/>
    </row>
    <row r="1832" spans="1:15" ht="24" customHeight="1" x14ac:dyDescent="0.25">
      <c r="A1832" s="24" t="s">
        <v>9</v>
      </c>
      <c r="B1832" s="7" t="s">
        <v>894</v>
      </c>
      <c r="C1832" s="24" t="s">
        <v>261</v>
      </c>
      <c r="D1832" s="24" t="s">
        <v>895</v>
      </c>
      <c r="E1832" s="8" t="s">
        <v>896</v>
      </c>
      <c r="F1832" s="9">
        <v>1</v>
      </c>
      <c r="G1832" s="10">
        <f>H1832</f>
        <v>53.85</v>
      </c>
      <c r="H1832" s="10">
        <f>SUM(H1833:H1835)</f>
        <v>53.85</v>
      </c>
      <c r="J1832"/>
      <c r="K1832"/>
      <c r="L1832"/>
      <c r="M1832"/>
      <c r="N1832"/>
      <c r="O1832"/>
    </row>
    <row r="1833" spans="1:15" ht="25.95" customHeight="1" x14ac:dyDescent="0.25">
      <c r="A1833" s="25" t="s">
        <v>12</v>
      </c>
      <c r="B1833" s="11" t="s">
        <v>892</v>
      </c>
      <c r="C1833" s="25" t="s">
        <v>10</v>
      </c>
      <c r="D1833" s="25" t="s">
        <v>893</v>
      </c>
      <c r="E1833" s="12" t="s">
        <v>15</v>
      </c>
      <c r="F1833" s="13">
        <v>0.4</v>
      </c>
      <c r="G1833" s="1">
        <v>25.16</v>
      </c>
      <c r="H1833" s="1">
        <f t="shared" ref="H1833:H1835" si="198">TRUNC(F1833*G1833,2)</f>
        <v>10.06</v>
      </c>
      <c r="J1833"/>
      <c r="K1833"/>
      <c r="L1833"/>
      <c r="M1833"/>
      <c r="N1833"/>
      <c r="O1833"/>
    </row>
    <row r="1834" spans="1:15" ht="24" customHeight="1" x14ac:dyDescent="0.25">
      <c r="A1834" s="25" t="s">
        <v>12</v>
      </c>
      <c r="B1834" s="11" t="s">
        <v>13</v>
      </c>
      <c r="C1834" s="25" t="s">
        <v>10</v>
      </c>
      <c r="D1834" s="25" t="s">
        <v>14</v>
      </c>
      <c r="E1834" s="12" t="s">
        <v>15</v>
      </c>
      <c r="F1834" s="13">
        <v>0.4</v>
      </c>
      <c r="G1834" s="1">
        <v>24.33</v>
      </c>
      <c r="H1834" s="1">
        <f t="shared" si="198"/>
        <v>9.73</v>
      </c>
      <c r="J1834"/>
      <c r="K1834"/>
      <c r="L1834"/>
      <c r="M1834"/>
      <c r="N1834"/>
      <c r="O1834"/>
    </row>
    <row r="1835" spans="1:15" ht="24" customHeight="1" thickBot="1" x14ac:dyDescent="0.3">
      <c r="A1835" s="28" t="s">
        <v>32</v>
      </c>
      <c r="B1835" s="14" t="s">
        <v>897</v>
      </c>
      <c r="C1835" s="28" t="s">
        <v>261</v>
      </c>
      <c r="D1835" s="28" t="s">
        <v>898</v>
      </c>
      <c r="E1835" s="15" t="s">
        <v>19</v>
      </c>
      <c r="F1835" s="16">
        <v>1.05</v>
      </c>
      <c r="G1835" s="2">
        <v>32.444817999999998</v>
      </c>
      <c r="H1835" s="2">
        <f t="shared" si="198"/>
        <v>34.06</v>
      </c>
      <c r="J1835"/>
      <c r="K1835"/>
      <c r="L1835"/>
      <c r="M1835"/>
      <c r="N1835"/>
      <c r="O1835"/>
    </row>
    <row r="1836" spans="1:15" ht="1.05" customHeight="1" thickTop="1" x14ac:dyDescent="0.25">
      <c r="A1836" s="27"/>
      <c r="B1836" s="27"/>
      <c r="C1836" s="27"/>
      <c r="D1836" s="27"/>
      <c r="E1836" s="27"/>
      <c r="F1836" s="27"/>
      <c r="G1836" s="27"/>
      <c r="H1836" s="27"/>
      <c r="J1836"/>
      <c r="K1836"/>
      <c r="L1836"/>
      <c r="M1836"/>
      <c r="N1836"/>
      <c r="O1836"/>
    </row>
    <row r="1837" spans="1:15" s="35" customFormat="1" ht="18" customHeight="1" x14ac:dyDescent="0.25">
      <c r="A1837" s="23" t="s">
        <v>1348</v>
      </c>
      <c r="B1837" s="5" t="s">
        <v>2</v>
      </c>
      <c r="C1837" s="23" t="s">
        <v>3</v>
      </c>
      <c r="D1837" s="23" t="s">
        <v>4</v>
      </c>
      <c r="E1837" s="6" t="s">
        <v>5</v>
      </c>
      <c r="F1837" s="5" t="s">
        <v>6</v>
      </c>
      <c r="G1837" s="5" t="s">
        <v>7</v>
      </c>
      <c r="H1837" s="5" t="s">
        <v>8</v>
      </c>
      <c r="J1837"/>
      <c r="K1837"/>
      <c r="L1837"/>
      <c r="M1837"/>
      <c r="N1837"/>
      <c r="O1837"/>
    </row>
    <row r="1838" spans="1:15" ht="24" customHeight="1" x14ac:dyDescent="0.25">
      <c r="A1838" s="24" t="s">
        <v>9</v>
      </c>
      <c r="B1838" s="7" t="s">
        <v>899</v>
      </c>
      <c r="C1838" s="24" t="s">
        <v>261</v>
      </c>
      <c r="D1838" s="24" t="s">
        <v>900</v>
      </c>
      <c r="E1838" s="8" t="s">
        <v>896</v>
      </c>
      <c r="F1838" s="9">
        <v>1</v>
      </c>
      <c r="G1838" s="10">
        <f>H1838</f>
        <v>55.519999999999996</v>
      </c>
      <c r="H1838" s="10">
        <f>SUM(H1839:H1841)</f>
        <v>55.519999999999996</v>
      </c>
      <c r="J1838"/>
      <c r="K1838"/>
      <c r="L1838"/>
      <c r="M1838"/>
      <c r="N1838"/>
      <c r="O1838"/>
    </row>
    <row r="1839" spans="1:15" ht="25.95" customHeight="1" x14ac:dyDescent="0.25">
      <c r="A1839" s="25" t="s">
        <v>12</v>
      </c>
      <c r="B1839" s="11" t="s">
        <v>892</v>
      </c>
      <c r="C1839" s="25" t="s">
        <v>10</v>
      </c>
      <c r="D1839" s="25" t="s">
        <v>893</v>
      </c>
      <c r="E1839" s="12" t="s">
        <v>15</v>
      </c>
      <c r="F1839" s="13">
        <v>0.4</v>
      </c>
      <c r="G1839" s="1">
        <v>25.16</v>
      </c>
      <c r="H1839" s="1">
        <f t="shared" ref="H1839:H1841" si="199">TRUNC(F1839*G1839,2)</f>
        <v>10.06</v>
      </c>
      <c r="J1839"/>
      <c r="K1839"/>
      <c r="L1839"/>
      <c r="M1839"/>
      <c r="N1839"/>
      <c r="O1839"/>
    </row>
    <row r="1840" spans="1:15" ht="24" customHeight="1" x14ac:dyDescent="0.25">
      <c r="A1840" s="25" t="s">
        <v>12</v>
      </c>
      <c r="B1840" s="11" t="s">
        <v>13</v>
      </c>
      <c r="C1840" s="25" t="s">
        <v>10</v>
      </c>
      <c r="D1840" s="25" t="s">
        <v>14</v>
      </c>
      <c r="E1840" s="12" t="s">
        <v>15</v>
      </c>
      <c r="F1840" s="13">
        <v>0.4</v>
      </c>
      <c r="G1840" s="1">
        <v>24.33</v>
      </c>
      <c r="H1840" s="1">
        <f t="shared" si="199"/>
        <v>9.73</v>
      </c>
      <c r="J1840"/>
      <c r="K1840"/>
      <c r="L1840"/>
      <c r="M1840"/>
      <c r="N1840"/>
      <c r="O1840"/>
    </row>
    <row r="1841" spans="1:15" ht="24" customHeight="1" thickBot="1" x14ac:dyDescent="0.3">
      <c r="A1841" s="28" t="s">
        <v>32</v>
      </c>
      <c r="B1841" s="14" t="s">
        <v>901</v>
      </c>
      <c r="C1841" s="28" t="s">
        <v>261</v>
      </c>
      <c r="D1841" s="28" t="s">
        <v>902</v>
      </c>
      <c r="E1841" s="15" t="s">
        <v>19</v>
      </c>
      <c r="F1841" s="16">
        <v>1</v>
      </c>
      <c r="G1841" s="2">
        <v>35.735541999999995</v>
      </c>
      <c r="H1841" s="2">
        <f t="shared" si="199"/>
        <v>35.729999999999997</v>
      </c>
      <c r="J1841"/>
      <c r="K1841"/>
      <c r="L1841"/>
      <c r="M1841"/>
      <c r="N1841"/>
      <c r="O1841"/>
    </row>
    <row r="1842" spans="1:15" ht="1.05" customHeight="1" thickTop="1" x14ac:dyDescent="0.25">
      <c r="A1842" s="27"/>
      <c r="B1842" s="27"/>
      <c r="C1842" s="27"/>
      <c r="D1842" s="27"/>
      <c r="E1842" s="27"/>
      <c r="F1842" s="27"/>
      <c r="G1842" s="27"/>
      <c r="H1842" s="27"/>
      <c r="J1842"/>
      <c r="K1842"/>
      <c r="L1842"/>
      <c r="M1842"/>
      <c r="N1842"/>
      <c r="O1842"/>
    </row>
    <row r="1843" spans="1:15" s="35" customFormat="1" ht="18" customHeight="1" x14ac:dyDescent="0.25">
      <c r="A1843" s="23" t="s">
        <v>1349</v>
      </c>
      <c r="B1843" s="5" t="s">
        <v>2</v>
      </c>
      <c r="C1843" s="23" t="s">
        <v>3</v>
      </c>
      <c r="D1843" s="23" t="s">
        <v>4</v>
      </c>
      <c r="E1843" s="6" t="s">
        <v>5</v>
      </c>
      <c r="F1843" s="5" t="s">
        <v>6</v>
      </c>
      <c r="G1843" s="5" t="s">
        <v>7</v>
      </c>
      <c r="H1843" s="5" t="s">
        <v>8</v>
      </c>
      <c r="J1843"/>
      <c r="K1843"/>
      <c r="L1843"/>
      <c r="M1843"/>
      <c r="N1843"/>
      <c r="O1843"/>
    </row>
    <row r="1844" spans="1:15" ht="25.95" customHeight="1" x14ac:dyDescent="0.25">
      <c r="A1844" s="24" t="s">
        <v>9</v>
      </c>
      <c r="B1844" s="7" t="s">
        <v>903</v>
      </c>
      <c r="C1844" s="24" t="s">
        <v>261</v>
      </c>
      <c r="D1844" s="24" t="s">
        <v>904</v>
      </c>
      <c r="E1844" s="8" t="s">
        <v>31</v>
      </c>
      <c r="F1844" s="9">
        <v>1</v>
      </c>
      <c r="G1844" s="10">
        <f>H1844</f>
        <v>1781.97</v>
      </c>
      <c r="H1844" s="10">
        <f>SUM(H1845:H1849)</f>
        <v>1781.97</v>
      </c>
      <c r="J1844"/>
      <c r="K1844"/>
      <c r="L1844"/>
      <c r="M1844"/>
      <c r="N1844"/>
      <c r="O1844"/>
    </row>
    <row r="1845" spans="1:15" ht="25.95" customHeight="1" x14ac:dyDescent="0.25">
      <c r="A1845" s="25" t="s">
        <v>12</v>
      </c>
      <c r="B1845" s="11" t="s">
        <v>892</v>
      </c>
      <c r="C1845" s="25" t="s">
        <v>10</v>
      </c>
      <c r="D1845" s="25" t="s">
        <v>893</v>
      </c>
      <c r="E1845" s="12" t="s">
        <v>15</v>
      </c>
      <c r="F1845" s="13">
        <v>3.87</v>
      </c>
      <c r="G1845" s="1">
        <v>25.16</v>
      </c>
      <c r="H1845" s="1">
        <f t="shared" ref="H1845:H1849" si="200">TRUNC(F1845*G1845,2)</f>
        <v>97.36</v>
      </c>
      <c r="J1845"/>
      <c r="K1845"/>
      <c r="L1845"/>
      <c r="M1845"/>
      <c r="N1845"/>
      <c r="O1845"/>
    </row>
    <row r="1846" spans="1:15" ht="24" customHeight="1" x14ac:dyDescent="0.25">
      <c r="A1846" s="25" t="s">
        <v>12</v>
      </c>
      <c r="B1846" s="11" t="s">
        <v>13</v>
      </c>
      <c r="C1846" s="25" t="s">
        <v>10</v>
      </c>
      <c r="D1846" s="25" t="s">
        <v>14</v>
      </c>
      <c r="E1846" s="12" t="s">
        <v>15</v>
      </c>
      <c r="F1846" s="13">
        <v>3.87</v>
      </c>
      <c r="G1846" s="1">
        <v>24.33</v>
      </c>
      <c r="H1846" s="1">
        <f t="shared" si="200"/>
        <v>94.15</v>
      </c>
      <c r="J1846"/>
      <c r="K1846"/>
      <c r="L1846"/>
      <c r="M1846"/>
      <c r="N1846"/>
      <c r="O1846"/>
    </row>
    <row r="1847" spans="1:15" ht="25.95" customHeight="1" x14ac:dyDescent="0.25">
      <c r="A1847" s="28" t="s">
        <v>32</v>
      </c>
      <c r="B1847" s="14" t="s">
        <v>905</v>
      </c>
      <c r="C1847" s="28" t="s">
        <v>261</v>
      </c>
      <c r="D1847" s="28" t="s">
        <v>906</v>
      </c>
      <c r="E1847" s="15" t="s">
        <v>31</v>
      </c>
      <c r="F1847" s="16">
        <v>1</v>
      </c>
      <c r="G1847" s="2">
        <v>253.073882</v>
      </c>
      <c r="H1847" s="2">
        <f t="shared" si="200"/>
        <v>253.07</v>
      </c>
      <c r="I1847" s="32"/>
      <c r="J1847"/>
      <c r="K1847"/>
      <c r="L1847"/>
      <c r="M1847"/>
      <c r="N1847"/>
      <c r="O1847"/>
    </row>
    <row r="1848" spans="1:15" ht="24" customHeight="1" x14ac:dyDescent="0.25">
      <c r="A1848" s="28" t="s">
        <v>32</v>
      </c>
      <c r="B1848" s="14" t="s">
        <v>907</v>
      </c>
      <c r="C1848" s="28" t="s">
        <v>261</v>
      </c>
      <c r="D1848" s="28" t="s">
        <v>908</v>
      </c>
      <c r="E1848" s="15" t="s">
        <v>31</v>
      </c>
      <c r="F1848" s="16">
        <v>1</v>
      </c>
      <c r="G1848" s="2">
        <v>423.30970199999996</v>
      </c>
      <c r="H1848" s="2">
        <f t="shared" si="200"/>
        <v>423.3</v>
      </c>
      <c r="I1848" s="32"/>
      <c r="J1848"/>
      <c r="K1848"/>
      <c r="L1848"/>
      <c r="M1848"/>
      <c r="N1848"/>
      <c r="O1848"/>
    </row>
    <row r="1849" spans="1:15" ht="25.95" customHeight="1" thickBot="1" x14ac:dyDescent="0.3">
      <c r="A1849" s="28" t="s">
        <v>32</v>
      </c>
      <c r="B1849" s="14" t="s">
        <v>909</v>
      </c>
      <c r="C1849" s="28" t="s">
        <v>261</v>
      </c>
      <c r="D1849" s="28" t="s">
        <v>910</v>
      </c>
      <c r="E1849" s="15" t="s">
        <v>31</v>
      </c>
      <c r="F1849" s="16">
        <v>1</v>
      </c>
      <c r="G1849" s="2">
        <v>914.08999999999992</v>
      </c>
      <c r="H1849" s="2">
        <f t="shared" si="200"/>
        <v>914.09</v>
      </c>
      <c r="I1849" s="32"/>
      <c r="J1849"/>
      <c r="K1849"/>
      <c r="L1849"/>
      <c r="M1849"/>
      <c r="N1849"/>
      <c r="O1849"/>
    </row>
    <row r="1850" spans="1:15" ht="1.05" customHeight="1" thickTop="1" x14ac:dyDescent="0.25">
      <c r="A1850" s="27"/>
      <c r="B1850" s="27"/>
      <c r="C1850" s="27"/>
      <c r="D1850" s="27"/>
      <c r="E1850" s="27"/>
      <c r="F1850" s="27"/>
      <c r="G1850" s="27"/>
      <c r="H1850" s="27"/>
      <c r="J1850"/>
      <c r="K1850"/>
      <c r="L1850"/>
      <c r="M1850"/>
      <c r="N1850"/>
      <c r="O1850"/>
    </row>
    <row r="1851" spans="1:15" s="35" customFormat="1" ht="18" customHeight="1" x14ac:dyDescent="0.25">
      <c r="A1851" s="23" t="s">
        <v>1350</v>
      </c>
      <c r="B1851" s="5" t="s">
        <v>2</v>
      </c>
      <c r="C1851" s="23" t="s">
        <v>3</v>
      </c>
      <c r="D1851" s="23" t="s">
        <v>4</v>
      </c>
      <c r="E1851" s="6" t="s">
        <v>5</v>
      </c>
      <c r="F1851" s="5" t="s">
        <v>6</v>
      </c>
      <c r="G1851" s="5" t="s">
        <v>7</v>
      </c>
      <c r="H1851" s="5" t="s">
        <v>8</v>
      </c>
      <c r="J1851"/>
      <c r="K1851"/>
      <c r="L1851"/>
      <c r="M1851"/>
      <c r="N1851"/>
      <c r="O1851"/>
    </row>
    <row r="1852" spans="1:15" ht="25.95" customHeight="1" x14ac:dyDescent="0.25">
      <c r="A1852" s="24" t="s">
        <v>9</v>
      </c>
      <c r="B1852" s="7" t="s">
        <v>911</v>
      </c>
      <c r="C1852" s="24" t="s">
        <v>261</v>
      </c>
      <c r="D1852" s="24" t="s">
        <v>912</v>
      </c>
      <c r="E1852" s="8" t="s">
        <v>31</v>
      </c>
      <c r="F1852" s="9">
        <v>1</v>
      </c>
      <c r="G1852" s="10">
        <f>H1852</f>
        <v>432.9</v>
      </c>
      <c r="H1852" s="10">
        <f>SUM(H1853:H1855)</f>
        <v>432.9</v>
      </c>
      <c r="J1852"/>
      <c r="K1852"/>
      <c r="L1852"/>
      <c r="M1852"/>
      <c r="N1852"/>
      <c r="O1852"/>
    </row>
    <row r="1853" spans="1:15" ht="25.95" customHeight="1" x14ac:dyDescent="0.25">
      <c r="A1853" s="25" t="s">
        <v>12</v>
      </c>
      <c r="B1853" s="11" t="s">
        <v>452</v>
      </c>
      <c r="C1853" s="25" t="s">
        <v>10</v>
      </c>
      <c r="D1853" s="25" t="s">
        <v>453</v>
      </c>
      <c r="E1853" s="12" t="s">
        <v>15</v>
      </c>
      <c r="F1853" s="13">
        <v>0.35</v>
      </c>
      <c r="G1853" s="1">
        <v>26.73</v>
      </c>
      <c r="H1853" s="1">
        <f t="shared" ref="H1853:H1855" si="201">TRUNC(F1853*G1853,2)</f>
        <v>9.35</v>
      </c>
      <c r="J1853"/>
      <c r="K1853"/>
      <c r="L1853"/>
      <c r="M1853"/>
      <c r="N1853"/>
      <c r="O1853"/>
    </row>
    <row r="1854" spans="1:15" ht="24" customHeight="1" x14ac:dyDescent="0.25">
      <c r="A1854" s="25" t="s">
        <v>12</v>
      </c>
      <c r="B1854" s="11" t="s">
        <v>454</v>
      </c>
      <c r="C1854" s="25" t="s">
        <v>10</v>
      </c>
      <c r="D1854" s="25" t="s">
        <v>455</v>
      </c>
      <c r="E1854" s="12" t="s">
        <v>15</v>
      </c>
      <c r="F1854" s="13">
        <v>0.35</v>
      </c>
      <c r="G1854" s="1">
        <v>43.67</v>
      </c>
      <c r="H1854" s="1">
        <f t="shared" si="201"/>
        <v>15.28</v>
      </c>
      <c r="J1854"/>
      <c r="K1854"/>
      <c r="L1854"/>
      <c r="M1854"/>
      <c r="N1854"/>
      <c r="O1854"/>
    </row>
    <row r="1855" spans="1:15" ht="24" customHeight="1" thickBot="1" x14ac:dyDescent="0.3">
      <c r="A1855" s="28" t="s">
        <v>32</v>
      </c>
      <c r="B1855" s="14" t="s">
        <v>913</v>
      </c>
      <c r="C1855" s="28" t="s">
        <v>261</v>
      </c>
      <c r="D1855" s="28" t="s">
        <v>914</v>
      </c>
      <c r="E1855" s="15" t="s">
        <v>31</v>
      </c>
      <c r="F1855" s="16">
        <v>1</v>
      </c>
      <c r="G1855" s="2">
        <v>408.27560999999992</v>
      </c>
      <c r="H1855" s="2">
        <f t="shared" si="201"/>
        <v>408.27</v>
      </c>
      <c r="J1855"/>
      <c r="K1855"/>
      <c r="L1855"/>
      <c r="M1855"/>
      <c r="N1855"/>
      <c r="O1855"/>
    </row>
    <row r="1856" spans="1:15" ht="1.05" customHeight="1" thickTop="1" x14ac:dyDescent="0.25">
      <c r="A1856" s="27"/>
      <c r="B1856" s="27"/>
      <c r="C1856" s="27"/>
      <c r="D1856" s="27"/>
      <c r="E1856" s="27"/>
      <c r="F1856" s="27"/>
      <c r="G1856" s="27"/>
      <c r="H1856" s="27"/>
      <c r="J1856"/>
      <c r="K1856"/>
      <c r="L1856"/>
      <c r="M1856"/>
      <c r="N1856"/>
      <c r="O1856"/>
    </row>
    <row r="1857" spans="1:15" s="35" customFormat="1" ht="18" customHeight="1" x14ac:dyDescent="0.25">
      <c r="A1857" s="23" t="s">
        <v>1351</v>
      </c>
      <c r="B1857" s="5" t="s">
        <v>2</v>
      </c>
      <c r="C1857" s="23" t="s">
        <v>3</v>
      </c>
      <c r="D1857" s="23" t="s">
        <v>4</v>
      </c>
      <c r="E1857" s="6" t="s">
        <v>5</v>
      </c>
      <c r="F1857" s="5" t="s">
        <v>6</v>
      </c>
      <c r="G1857" s="5" t="s">
        <v>7</v>
      </c>
      <c r="H1857" s="5" t="s">
        <v>8</v>
      </c>
      <c r="J1857"/>
      <c r="K1857"/>
      <c r="L1857"/>
      <c r="M1857"/>
      <c r="N1857"/>
      <c r="O1857"/>
    </row>
    <row r="1858" spans="1:15" ht="39" customHeight="1" x14ac:dyDescent="0.25">
      <c r="A1858" s="24" t="s">
        <v>9</v>
      </c>
      <c r="B1858" s="7" t="s">
        <v>915</v>
      </c>
      <c r="C1858" s="24" t="s">
        <v>10</v>
      </c>
      <c r="D1858" s="24" t="s">
        <v>916</v>
      </c>
      <c r="E1858" s="8" t="s">
        <v>31</v>
      </c>
      <c r="F1858" s="9">
        <v>1</v>
      </c>
      <c r="G1858" s="10">
        <v>2633.64</v>
      </c>
      <c r="H1858" s="10">
        <f>SUM(H1859:H1866)</f>
        <v>2633.64</v>
      </c>
      <c r="J1858"/>
      <c r="K1858"/>
      <c r="L1858"/>
      <c r="M1858"/>
      <c r="N1858"/>
      <c r="O1858"/>
    </row>
    <row r="1859" spans="1:15" ht="25.95" customHeight="1" x14ac:dyDescent="0.25">
      <c r="A1859" s="25" t="s">
        <v>12</v>
      </c>
      <c r="B1859" s="11" t="s">
        <v>881</v>
      </c>
      <c r="C1859" s="25" t="s">
        <v>10</v>
      </c>
      <c r="D1859" s="25" t="s">
        <v>882</v>
      </c>
      <c r="E1859" s="12" t="s">
        <v>15</v>
      </c>
      <c r="F1859" s="13">
        <v>2.3334000000000001</v>
      </c>
      <c r="G1859" s="1">
        <v>43.19</v>
      </c>
      <c r="H1859" s="1">
        <f t="shared" ref="H1859:H1866" si="202">TRUNC(F1859*G1859,2)</f>
        <v>100.77</v>
      </c>
      <c r="J1859"/>
      <c r="K1859"/>
      <c r="L1859"/>
      <c r="M1859"/>
      <c r="N1859"/>
      <c r="O1859"/>
    </row>
    <row r="1860" spans="1:15" ht="25.95" customHeight="1" x14ac:dyDescent="0.25">
      <c r="A1860" s="25" t="s">
        <v>12</v>
      </c>
      <c r="B1860" s="11" t="s">
        <v>721</v>
      </c>
      <c r="C1860" s="25" t="s">
        <v>10</v>
      </c>
      <c r="D1860" s="25" t="s">
        <v>722</v>
      </c>
      <c r="E1860" s="12" t="s">
        <v>15</v>
      </c>
      <c r="F1860" s="13">
        <v>2.3334000000000001</v>
      </c>
      <c r="G1860" s="1">
        <v>25.54</v>
      </c>
      <c r="H1860" s="1">
        <f t="shared" si="202"/>
        <v>59.59</v>
      </c>
      <c r="J1860"/>
      <c r="K1860"/>
      <c r="L1860"/>
      <c r="M1860"/>
      <c r="N1860"/>
      <c r="O1860"/>
    </row>
    <row r="1861" spans="1:15" ht="39" customHeight="1" x14ac:dyDescent="0.25">
      <c r="A1861" s="28" t="s">
        <v>32</v>
      </c>
      <c r="B1861" s="14">
        <v>1570</v>
      </c>
      <c r="C1861" s="28" t="s">
        <v>10</v>
      </c>
      <c r="D1861" s="28" t="s">
        <v>568</v>
      </c>
      <c r="E1861" s="15" t="s">
        <v>31</v>
      </c>
      <c r="F1861" s="16">
        <v>10</v>
      </c>
      <c r="G1861" s="2">
        <v>1.02</v>
      </c>
      <c r="H1861" s="2">
        <f t="shared" si="202"/>
        <v>10.199999999999999</v>
      </c>
      <c r="J1861"/>
      <c r="K1861"/>
      <c r="L1861"/>
      <c r="M1861"/>
      <c r="N1861"/>
      <c r="O1861"/>
    </row>
    <row r="1862" spans="1:15" ht="39" customHeight="1" x14ac:dyDescent="0.25">
      <c r="A1862" s="28" t="s">
        <v>32</v>
      </c>
      <c r="B1862" s="14">
        <v>7568</v>
      </c>
      <c r="C1862" s="28" t="s">
        <v>10</v>
      </c>
      <c r="D1862" s="28" t="s">
        <v>294</v>
      </c>
      <c r="E1862" s="15" t="s">
        <v>31</v>
      </c>
      <c r="F1862" s="16">
        <v>9</v>
      </c>
      <c r="G1862" s="2">
        <v>0.61</v>
      </c>
      <c r="H1862" s="2">
        <f t="shared" si="202"/>
        <v>5.49</v>
      </c>
      <c r="J1862"/>
      <c r="K1862"/>
      <c r="L1862"/>
      <c r="M1862"/>
      <c r="N1862"/>
      <c r="O1862"/>
    </row>
    <row r="1863" spans="1:15" ht="25.95" customHeight="1" x14ac:dyDescent="0.25">
      <c r="A1863" s="28" t="s">
        <v>32</v>
      </c>
      <c r="B1863" s="14">
        <v>11976</v>
      </c>
      <c r="C1863" s="28" t="s">
        <v>10</v>
      </c>
      <c r="D1863" s="28" t="s">
        <v>883</v>
      </c>
      <c r="E1863" s="15" t="s">
        <v>31</v>
      </c>
      <c r="F1863" s="16">
        <v>6</v>
      </c>
      <c r="G1863" s="2">
        <v>1.51</v>
      </c>
      <c r="H1863" s="2">
        <f t="shared" si="202"/>
        <v>9.06</v>
      </c>
      <c r="J1863"/>
      <c r="K1863"/>
      <c r="L1863"/>
      <c r="M1863"/>
      <c r="N1863"/>
      <c r="O1863"/>
    </row>
    <row r="1864" spans="1:15" ht="39" customHeight="1" x14ac:dyDescent="0.25">
      <c r="A1864" s="28" t="s">
        <v>32</v>
      </c>
      <c r="B1864" s="14">
        <v>13246</v>
      </c>
      <c r="C1864" s="28" t="s">
        <v>10</v>
      </c>
      <c r="D1864" s="28" t="s">
        <v>819</v>
      </c>
      <c r="E1864" s="15" t="s">
        <v>31</v>
      </c>
      <c r="F1864" s="16">
        <v>4</v>
      </c>
      <c r="G1864" s="2">
        <v>0.56000000000000005</v>
      </c>
      <c r="H1864" s="2">
        <f t="shared" si="202"/>
        <v>2.2400000000000002</v>
      </c>
      <c r="J1864"/>
      <c r="K1864"/>
      <c r="L1864"/>
      <c r="M1864"/>
      <c r="N1864"/>
      <c r="O1864"/>
    </row>
    <row r="1865" spans="1:15" ht="25.95" customHeight="1" x14ac:dyDescent="0.25">
      <c r="A1865" s="28" t="s">
        <v>32</v>
      </c>
      <c r="B1865" s="14">
        <v>37591</v>
      </c>
      <c r="C1865" s="28" t="s">
        <v>10</v>
      </c>
      <c r="D1865" s="28" t="s">
        <v>869</v>
      </c>
      <c r="E1865" s="15" t="s">
        <v>31</v>
      </c>
      <c r="F1865" s="16">
        <v>2</v>
      </c>
      <c r="G1865" s="2">
        <v>20.27</v>
      </c>
      <c r="H1865" s="2">
        <f t="shared" si="202"/>
        <v>40.54</v>
      </c>
      <c r="J1865"/>
      <c r="K1865"/>
      <c r="L1865"/>
      <c r="M1865"/>
      <c r="N1865"/>
      <c r="O1865"/>
    </row>
    <row r="1866" spans="1:15" ht="39" customHeight="1" thickBot="1" x14ac:dyDescent="0.3">
      <c r="A1866" s="28" t="s">
        <v>32</v>
      </c>
      <c r="B1866" s="14">
        <v>42424</v>
      </c>
      <c r="C1866" s="28" t="s">
        <v>10</v>
      </c>
      <c r="D1866" s="28" t="s">
        <v>917</v>
      </c>
      <c r="E1866" s="15" t="s">
        <v>31</v>
      </c>
      <c r="F1866" s="16">
        <v>1</v>
      </c>
      <c r="G1866" s="2">
        <v>2405.75</v>
      </c>
      <c r="H1866" s="2">
        <f t="shared" si="202"/>
        <v>2405.75</v>
      </c>
      <c r="J1866"/>
      <c r="K1866"/>
      <c r="L1866"/>
      <c r="M1866"/>
      <c r="N1866"/>
      <c r="O1866"/>
    </row>
    <row r="1867" spans="1:15" ht="1.05" customHeight="1" thickTop="1" x14ac:dyDescent="0.25">
      <c r="A1867" s="27"/>
      <c r="B1867" s="27"/>
      <c r="C1867" s="27"/>
      <c r="D1867" s="27"/>
      <c r="E1867" s="27"/>
      <c r="F1867" s="27"/>
      <c r="G1867" s="27"/>
      <c r="H1867" s="27"/>
      <c r="J1867"/>
      <c r="K1867"/>
      <c r="L1867"/>
      <c r="M1867"/>
      <c r="N1867"/>
      <c r="O1867"/>
    </row>
    <row r="1868" spans="1:15" s="35" customFormat="1" ht="18" customHeight="1" x14ac:dyDescent="0.25">
      <c r="A1868" s="23" t="s">
        <v>1352</v>
      </c>
      <c r="B1868" s="5" t="s">
        <v>2</v>
      </c>
      <c r="C1868" s="23" t="s">
        <v>3</v>
      </c>
      <c r="D1868" s="23" t="s">
        <v>4</v>
      </c>
      <c r="E1868" s="6" t="s">
        <v>5</v>
      </c>
      <c r="F1868" s="5" t="s">
        <v>6</v>
      </c>
      <c r="G1868" s="5" t="s">
        <v>7</v>
      </c>
      <c r="H1868" s="5" t="s">
        <v>8</v>
      </c>
      <c r="J1868"/>
      <c r="K1868"/>
      <c r="L1868"/>
      <c r="M1868"/>
      <c r="N1868"/>
      <c r="O1868"/>
    </row>
    <row r="1869" spans="1:15" ht="25.95" customHeight="1" x14ac:dyDescent="0.25">
      <c r="A1869" s="24" t="s">
        <v>9</v>
      </c>
      <c r="B1869" s="7" t="s">
        <v>918</v>
      </c>
      <c r="C1869" s="24" t="s">
        <v>261</v>
      </c>
      <c r="D1869" s="24" t="s">
        <v>919</v>
      </c>
      <c r="E1869" s="8" t="s">
        <v>19</v>
      </c>
      <c r="F1869" s="9">
        <v>1</v>
      </c>
      <c r="G1869" s="10">
        <f>H1869</f>
        <v>510.93</v>
      </c>
      <c r="H1869" s="10">
        <f>SUM(H1870:H1874)</f>
        <v>510.93</v>
      </c>
      <c r="J1869"/>
      <c r="K1869"/>
      <c r="L1869"/>
      <c r="M1869"/>
      <c r="N1869"/>
      <c r="O1869"/>
    </row>
    <row r="1870" spans="1:15" ht="24" customHeight="1" x14ac:dyDescent="0.25">
      <c r="A1870" s="25" t="s">
        <v>12</v>
      </c>
      <c r="B1870" s="11" t="s">
        <v>412</v>
      </c>
      <c r="C1870" s="25" t="s">
        <v>10</v>
      </c>
      <c r="D1870" s="25" t="s">
        <v>413</v>
      </c>
      <c r="E1870" s="12" t="s">
        <v>15</v>
      </c>
      <c r="F1870" s="13">
        <v>3.21</v>
      </c>
      <c r="G1870" s="1">
        <v>33.24</v>
      </c>
      <c r="H1870" s="1">
        <f t="shared" ref="H1870:H1874" si="203">TRUNC(F1870*G1870,2)</f>
        <v>106.7</v>
      </c>
      <c r="J1870"/>
      <c r="K1870"/>
      <c r="L1870"/>
      <c r="M1870"/>
      <c r="N1870"/>
      <c r="O1870"/>
    </row>
    <row r="1871" spans="1:15" ht="25.95" customHeight="1" x14ac:dyDescent="0.25">
      <c r="A1871" s="25" t="s">
        <v>12</v>
      </c>
      <c r="B1871" s="11" t="s">
        <v>414</v>
      </c>
      <c r="C1871" s="25" t="s">
        <v>10</v>
      </c>
      <c r="D1871" s="25" t="s">
        <v>415</v>
      </c>
      <c r="E1871" s="12" t="s">
        <v>15</v>
      </c>
      <c r="F1871" s="13">
        <v>2.64</v>
      </c>
      <c r="G1871" s="1">
        <v>26.15</v>
      </c>
      <c r="H1871" s="1">
        <f t="shared" si="203"/>
        <v>69.03</v>
      </c>
      <c r="J1871"/>
      <c r="K1871"/>
      <c r="L1871"/>
      <c r="M1871"/>
      <c r="N1871"/>
      <c r="O1871"/>
    </row>
    <row r="1872" spans="1:15" ht="24" customHeight="1" x14ac:dyDescent="0.25">
      <c r="A1872" s="28" t="s">
        <v>32</v>
      </c>
      <c r="B1872" s="14">
        <v>34360</v>
      </c>
      <c r="C1872" s="28" t="s">
        <v>10</v>
      </c>
      <c r="D1872" s="28" t="s">
        <v>286</v>
      </c>
      <c r="E1872" s="15" t="s">
        <v>34</v>
      </c>
      <c r="F1872" s="16">
        <v>6.01</v>
      </c>
      <c r="G1872" s="2">
        <v>53.81</v>
      </c>
      <c r="H1872" s="2">
        <f t="shared" si="203"/>
        <v>323.39</v>
      </c>
      <c r="J1872"/>
      <c r="K1872"/>
      <c r="L1872"/>
      <c r="M1872"/>
      <c r="N1872"/>
      <c r="O1872"/>
    </row>
    <row r="1873" spans="1:15" ht="25.95" customHeight="1" x14ac:dyDescent="0.25">
      <c r="A1873" s="28" t="s">
        <v>32</v>
      </c>
      <c r="B1873" s="14">
        <v>11964</v>
      </c>
      <c r="C1873" s="28" t="s">
        <v>10</v>
      </c>
      <c r="D1873" s="28" t="s">
        <v>818</v>
      </c>
      <c r="E1873" s="15" t="s">
        <v>31</v>
      </c>
      <c r="F1873" s="16">
        <v>3.33</v>
      </c>
      <c r="G1873" s="2">
        <v>3</v>
      </c>
      <c r="H1873" s="2">
        <f t="shared" si="203"/>
        <v>9.99</v>
      </c>
      <c r="J1873"/>
      <c r="K1873"/>
      <c r="L1873"/>
      <c r="M1873"/>
      <c r="N1873"/>
      <c r="O1873"/>
    </row>
    <row r="1874" spans="1:15" ht="25.95" customHeight="1" thickBot="1" x14ac:dyDescent="0.3">
      <c r="A1874" s="28" t="s">
        <v>32</v>
      </c>
      <c r="B1874" s="14">
        <v>11002</v>
      </c>
      <c r="C1874" s="28" t="s">
        <v>10</v>
      </c>
      <c r="D1874" s="28" t="s">
        <v>812</v>
      </c>
      <c r="E1874" s="15" t="s">
        <v>34</v>
      </c>
      <c r="F1874" s="16">
        <v>6.5000000000000002E-2</v>
      </c>
      <c r="G1874" s="2">
        <v>28.09</v>
      </c>
      <c r="H1874" s="2">
        <f t="shared" si="203"/>
        <v>1.82</v>
      </c>
      <c r="J1874"/>
      <c r="K1874"/>
      <c r="L1874"/>
      <c r="M1874"/>
      <c r="N1874"/>
      <c r="O1874"/>
    </row>
    <row r="1875" spans="1:15" ht="1.05" customHeight="1" thickTop="1" x14ac:dyDescent="0.25">
      <c r="A1875" s="27"/>
      <c r="B1875" s="27"/>
      <c r="C1875" s="27"/>
      <c r="D1875" s="27"/>
      <c r="E1875" s="27"/>
      <c r="F1875" s="27"/>
      <c r="G1875" s="27"/>
      <c r="H1875" s="27"/>
      <c r="J1875"/>
      <c r="K1875"/>
      <c r="L1875"/>
      <c r="M1875"/>
      <c r="N1875"/>
      <c r="O1875"/>
    </row>
    <row r="1876" spans="1:15" s="35" customFormat="1" ht="18" customHeight="1" x14ac:dyDescent="0.25">
      <c r="A1876" s="23" t="s">
        <v>1353</v>
      </c>
      <c r="B1876" s="5" t="s">
        <v>2</v>
      </c>
      <c r="C1876" s="23" t="s">
        <v>3</v>
      </c>
      <c r="D1876" s="23" t="s">
        <v>4</v>
      </c>
      <c r="E1876" s="6" t="s">
        <v>5</v>
      </c>
      <c r="F1876" s="5" t="s">
        <v>6</v>
      </c>
      <c r="G1876" s="5" t="s">
        <v>7</v>
      </c>
      <c r="H1876" s="5" t="s">
        <v>8</v>
      </c>
      <c r="J1876"/>
      <c r="K1876"/>
      <c r="L1876"/>
      <c r="M1876"/>
      <c r="N1876"/>
      <c r="O1876"/>
    </row>
    <row r="1877" spans="1:15" ht="52.05" customHeight="1" x14ac:dyDescent="0.25">
      <c r="A1877" s="24" t="s">
        <v>9</v>
      </c>
      <c r="B1877" s="7" t="s">
        <v>920</v>
      </c>
      <c r="C1877" s="24" t="s">
        <v>10</v>
      </c>
      <c r="D1877" s="24" t="s">
        <v>921</v>
      </c>
      <c r="E1877" s="8" t="s">
        <v>19</v>
      </c>
      <c r="F1877" s="9">
        <v>1</v>
      </c>
      <c r="G1877" s="10">
        <f>H1877</f>
        <v>31.21</v>
      </c>
      <c r="H1877" s="10">
        <f>SUM(H1878:H1881)</f>
        <v>31.21</v>
      </c>
      <c r="J1877"/>
      <c r="K1877"/>
      <c r="L1877"/>
      <c r="M1877"/>
      <c r="N1877"/>
      <c r="O1877"/>
    </row>
    <row r="1878" spans="1:15" ht="25.95" customHeight="1" x14ac:dyDescent="0.25">
      <c r="A1878" s="25" t="s">
        <v>12</v>
      </c>
      <c r="B1878" s="11" t="s">
        <v>671</v>
      </c>
      <c r="C1878" s="25" t="s">
        <v>10</v>
      </c>
      <c r="D1878" s="25" t="s">
        <v>672</v>
      </c>
      <c r="E1878" s="12" t="s">
        <v>15</v>
      </c>
      <c r="F1878" s="13">
        <v>5.1999999999999998E-2</v>
      </c>
      <c r="G1878" s="1">
        <v>25.63</v>
      </c>
      <c r="H1878" s="1">
        <f t="shared" ref="H1878:H1881" si="204">TRUNC(F1878*G1878,2)</f>
        <v>1.33</v>
      </c>
      <c r="J1878"/>
      <c r="K1878"/>
      <c r="L1878"/>
      <c r="M1878"/>
      <c r="N1878"/>
      <c r="O1878"/>
    </row>
    <row r="1879" spans="1:15" ht="25.95" customHeight="1" x14ac:dyDescent="0.25">
      <c r="A1879" s="25" t="s">
        <v>12</v>
      </c>
      <c r="B1879" s="11" t="s">
        <v>236</v>
      </c>
      <c r="C1879" s="25" t="s">
        <v>10</v>
      </c>
      <c r="D1879" s="25" t="s">
        <v>237</v>
      </c>
      <c r="E1879" s="12" t="s">
        <v>15</v>
      </c>
      <c r="F1879" s="13">
        <v>5.1999999999999998E-2</v>
      </c>
      <c r="G1879" s="1">
        <v>33.630000000000003</v>
      </c>
      <c r="H1879" s="1">
        <f t="shared" si="204"/>
        <v>1.74</v>
      </c>
      <c r="J1879"/>
      <c r="K1879"/>
      <c r="L1879"/>
      <c r="M1879"/>
      <c r="N1879"/>
      <c r="O1879"/>
    </row>
    <row r="1880" spans="1:15" ht="26.4" x14ac:dyDescent="0.25">
      <c r="A1880" s="28" t="s">
        <v>32</v>
      </c>
      <c r="B1880" s="14">
        <v>39662</v>
      </c>
      <c r="C1880" s="28" t="s">
        <v>10</v>
      </c>
      <c r="D1880" s="28" t="s">
        <v>922</v>
      </c>
      <c r="E1880" s="15" t="s">
        <v>19</v>
      </c>
      <c r="F1880" s="16">
        <v>1.0210999999999999</v>
      </c>
      <c r="G1880" s="2">
        <v>20.088471999999999</v>
      </c>
      <c r="H1880" s="2">
        <f t="shared" si="204"/>
        <v>20.51</v>
      </c>
      <c r="J1880"/>
      <c r="K1880"/>
      <c r="L1880"/>
      <c r="M1880"/>
      <c r="N1880"/>
      <c r="O1880"/>
    </row>
    <row r="1881" spans="1:15" ht="52.05" customHeight="1" thickBot="1" x14ac:dyDescent="0.3">
      <c r="A1881" s="28" t="s">
        <v>32</v>
      </c>
      <c r="B1881" s="14">
        <v>39738</v>
      </c>
      <c r="C1881" s="28" t="s">
        <v>10</v>
      </c>
      <c r="D1881" s="28" t="s">
        <v>923</v>
      </c>
      <c r="E1881" s="15" t="s">
        <v>19</v>
      </c>
      <c r="F1881" s="16">
        <v>1.0210999999999999</v>
      </c>
      <c r="G1881" s="2">
        <v>7.47403</v>
      </c>
      <c r="H1881" s="2">
        <f t="shared" si="204"/>
        <v>7.63</v>
      </c>
      <c r="J1881"/>
      <c r="K1881"/>
      <c r="L1881"/>
      <c r="M1881"/>
      <c r="N1881"/>
      <c r="O1881"/>
    </row>
    <row r="1882" spans="1:15" ht="1.05" customHeight="1" thickTop="1" x14ac:dyDescent="0.25">
      <c r="A1882" s="27"/>
      <c r="B1882" s="27"/>
      <c r="C1882" s="27"/>
      <c r="D1882" s="27"/>
      <c r="E1882" s="27"/>
      <c r="F1882" s="27"/>
      <c r="G1882" s="27"/>
      <c r="H1882" s="27"/>
      <c r="J1882"/>
      <c r="K1882"/>
      <c r="L1882"/>
      <c r="M1882"/>
      <c r="N1882"/>
      <c r="O1882"/>
    </row>
    <row r="1883" spans="1:15" s="35" customFormat="1" ht="18" customHeight="1" x14ac:dyDescent="0.25">
      <c r="A1883" s="23" t="s">
        <v>1354</v>
      </c>
      <c r="B1883" s="5" t="s">
        <v>2</v>
      </c>
      <c r="C1883" s="23" t="s">
        <v>3</v>
      </c>
      <c r="D1883" s="23" t="s">
        <v>4</v>
      </c>
      <c r="E1883" s="6" t="s">
        <v>5</v>
      </c>
      <c r="F1883" s="5" t="s">
        <v>6</v>
      </c>
      <c r="G1883" s="5" t="s">
        <v>7</v>
      </c>
      <c r="H1883" s="5" t="s">
        <v>8</v>
      </c>
      <c r="J1883"/>
      <c r="K1883"/>
      <c r="L1883"/>
      <c r="M1883"/>
      <c r="N1883"/>
      <c r="O1883"/>
    </row>
    <row r="1884" spans="1:15" ht="52.05" customHeight="1" x14ac:dyDescent="0.25">
      <c r="A1884" s="24" t="s">
        <v>9</v>
      </c>
      <c r="B1884" s="7" t="s">
        <v>924</v>
      </c>
      <c r="C1884" s="24" t="s">
        <v>10</v>
      </c>
      <c r="D1884" s="24" t="s">
        <v>925</v>
      </c>
      <c r="E1884" s="8" t="s">
        <v>19</v>
      </c>
      <c r="F1884" s="9">
        <v>1</v>
      </c>
      <c r="G1884" s="10">
        <f>H1884</f>
        <v>67.489999999999995</v>
      </c>
      <c r="H1884" s="10">
        <f>SUM(H1885:H1888)</f>
        <v>67.489999999999995</v>
      </c>
      <c r="J1884"/>
      <c r="K1884"/>
      <c r="L1884"/>
      <c r="M1884"/>
      <c r="N1884"/>
      <c r="O1884"/>
    </row>
    <row r="1885" spans="1:15" ht="25.95" customHeight="1" x14ac:dyDescent="0.25">
      <c r="A1885" s="25" t="s">
        <v>12</v>
      </c>
      <c r="B1885" s="11" t="s">
        <v>671</v>
      </c>
      <c r="C1885" s="25" t="s">
        <v>10</v>
      </c>
      <c r="D1885" s="25" t="s">
        <v>672</v>
      </c>
      <c r="E1885" s="12" t="s">
        <v>15</v>
      </c>
      <c r="F1885" s="13">
        <v>6.0999999999999999E-2</v>
      </c>
      <c r="G1885" s="1">
        <v>25.63</v>
      </c>
      <c r="H1885" s="1">
        <f t="shared" ref="H1885:H1888" si="205">TRUNC(F1885*G1885,2)</f>
        <v>1.56</v>
      </c>
      <c r="J1885"/>
      <c r="K1885"/>
      <c r="L1885"/>
      <c r="M1885"/>
      <c r="N1885"/>
      <c r="O1885"/>
    </row>
    <row r="1886" spans="1:15" ht="25.95" customHeight="1" x14ac:dyDescent="0.25">
      <c r="A1886" s="25" t="s">
        <v>12</v>
      </c>
      <c r="B1886" s="11" t="s">
        <v>236</v>
      </c>
      <c r="C1886" s="25" t="s">
        <v>10</v>
      </c>
      <c r="D1886" s="25" t="s">
        <v>237</v>
      </c>
      <c r="E1886" s="12" t="s">
        <v>15</v>
      </c>
      <c r="F1886" s="13">
        <v>6.0999999999999999E-2</v>
      </c>
      <c r="G1886" s="1">
        <v>33.630000000000003</v>
      </c>
      <c r="H1886" s="1">
        <f t="shared" si="205"/>
        <v>2.0499999999999998</v>
      </c>
      <c r="J1886"/>
      <c r="K1886"/>
      <c r="L1886"/>
      <c r="M1886"/>
      <c r="N1886"/>
      <c r="O1886"/>
    </row>
    <row r="1887" spans="1:15" ht="26.4" x14ac:dyDescent="0.25">
      <c r="A1887" s="28" t="s">
        <v>32</v>
      </c>
      <c r="B1887" s="14">
        <v>39660</v>
      </c>
      <c r="C1887" s="28" t="s">
        <v>10</v>
      </c>
      <c r="D1887" s="28" t="s">
        <v>926</v>
      </c>
      <c r="E1887" s="15" t="s">
        <v>19</v>
      </c>
      <c r="F1887" s="16">
        <v>1.0210999999999999</v>
      </c>
      <c r="G1887" s="2">
        <v>41.908337999999993</v>
      </c>
      <c r="H1887" s="2">
        <f t="shared" si="205"/>
        <v>42.79</v>
      </c>
      <c r="J1887"/>
      <c r="K1887"/>
      <c r="L1887"/>
      <c r="M1887"/>
      <c r="N1887"/>
      <c r="O1887"/>
    </row>
    <row r="1888" spans="1:15" ht="52.05" customHeight="1" thickBot="1" x14ac:dyDescent="0.3">
      <c r="A1888" s="28" t="s">
        <v>32</v>
      </c>
      <c r="B1888" s="14">
        <v>39737</v>
      </c>
      <c r="C1888" s="28" t="s">
        <v>10</v>
      </c>
      <c r="D1888" s="28" t="s">
        <v>927</v>
      </c>
      <c r="E1888" s="15" t="s">
        <v>19</v>
      </c>
      <c r="F1888" s="16">
        <v>1.0210999999999999</v>
      </c>
      <c r="G1888" s="2">
        <v>20.658434</v>
      </c>
      <c r="H1888" s="2">
        <f t="shared" si="205"/>
        <v>21.09</v>
      </c>
      <c r="J1888"/>
      <c r="K1888"/>
      <c r="L1888"/>
      <c r="M1888"/>
      <c r="N1888"/>
      <c r="O1888"/>
    </row>
    <row r="1889" spans="1:15" ht="1.05" customHeight="1" thickTop="1" x14ac:dyDescent="0.25">
      <c r="A1889" s="27"/>
      <c r="B1889" s="27"/>
      <c r="C1889" s="27"/>
      <c r="D1889" s="27"/>
      <c r="E1889" s="27"/>
      <c r="F1889" s="27"/>
      <c r="G1889" s="27"/>
      <c r="H1889" s="27"/>
      <c r="J1889"/>
      <c r="K1889"/>
      <c r="L1889"/>
      <c r="M1889"/>
      <c r="N1889"/>
      <c r="O1889"/>
    </row>
    <row r="1890" spans="1:15" s="35" customFormat="1" ht="18" customHeight="1" x14ac:dyDescent="0.25">
      <c r="A1890" s="23" t="s">
        <v>1355</v>
      </c>
      <c r="B1890" s="5" t="s">
        <v>2</v>
      </c>
      <c r="C1890" s="23" t="s">
        <v>3</v>
      </c>
      <c r="D1890" s="23" t="s">
        <v>4</v>
      </c>
      <c r="E1890" s="6" t="s">
        <v>5</v>
      </c>
      <c r="F1890" s="5" t="s">
        <v>6</v>
      </c>
      <c r="G1890" s="5" t="s">
        <v>7</v>
      </c>
      <c r="H1890" s="5" t="s">
        <v>8</v>
      </c>
      <c r="J1890"/>
      <c r="K1890"/>
      <c r="L1890"/>
      <c r="M1890"/>
      <c r="N1890"/>
      <c r="O1890"/>
    </row>
    <row r="1891" spans="1:15" ht="52.05" customHeight="1" x14ac:dyDescent="0.25">
      <c r="A1891" s="24" t="s">
        <v>9</v>
      </c>
      <c r="B1891" s="7" t="s">
        <v>928</v>
      </c>
      <c r="C1891" s="24" t="s">
        <v>10</v>
      </c>
      <c r="D1891" s="24" t="s">
        <v>929</v>
      </c>
      <c r="E1891" s="8" t="s">
        <v>19</v>
      </c>
      <c r="F1891" s="9">
        <v>1</v>
      </c>
      <c r="G1891" s="10">
        <f>H1891</f>
        <v>54.099999999999994</v>
      </c>
      <c r="H1891" s="10">
        <f>SUM(H1892:H1895)</f>
        <v>54.099999999999994</v>
      </c>
      <c r="J1891"/>
      <c r="K1891"/>
      <c r="L1891"/>
      <c r="M1891"/>
      <c r="N1891"/>
      <c r="O1891"/>
    </row>
    <row r="1892" spans="1:15" ht="25.95" customHeight="1" x14ac:dyDescent="0.25">
      <c r="A1892" s="25" t="s">
        <v>12</v>
      </c>
      <c r="B1892" s="11" t="s">
        <v>671</v>
      </c>
      <c r="C1892" s="25" t="s">
        <v>10</v>
      </c>
      <c r="D1892" s="25" t="s">
        <v>672</v>
      </c>
      <c r="E1892" s="12" t="s">
        <v>15</v>
      </c>
      <c r="F1892" s="13">
        <v>5.7000000000000002E-2</v>
      </c>
      <c r="G1892" s="1">
        <v>25.63</v>
      </c>
      <c r="H1892" s="1">
        <f t="shared" ref="H1892:H1895" si="206">TRUNC(F1892*G1892,2)</f>
        <v>1.46</v>
      </c>
      <c r="J1892"/>
      <c r="K1892"/>
      <c r="L1892"/>
      <c r="M1892"/>
      <c r="N1892"/>
      <c r="O1892"/>
    </row>
    <row r="1893" spans="1:15" ht="25.95" customHeight="1" x14ac:dyDescent="0.25">
      <c r="A1893" s="25" t="s">
        <v>12</v>
      </c>
      <c r="B1893" s="11" t="s">
        <v>236</v>
      </c>
      <c r="C1893" s="25" t="s">
        <v>10</v>
      </c>
      <c r="D1893" s="25" t="s">
        <v>237</v>
      </c>
      <c r="E1893" s="12" t="s">
        <v>15</v>
      </c>
      <c r="F1893" s="13">
        <v>5.7000000000000002E-2</v>
      </c>
      <c r="G1893" s="1">
        <v>33.630000000000003</v>
      </c>
      <c r="H1893" s="1">
        <f t="shared" si="206"/>
        <v>1.91</v>
      </c>
      <c r="J1893"/>
      <c r="K1893"/>
      <c r="L1893"/>
      <c r="M1893"/>
      <c r="N1893"/>
      <c r="O1893"/>
    </row>
    <row r="1894" spans="1:15" ht="26.4" x14ac:dyDescent="0.25">
      <c r="A1894" s="28" t="s">
        <v>32</v>
      </c>
      <c r="B1894" s="14">
        <v>39664</v>
      </c>
      <c r="C1894" s="28" t="s">
        <v>10</v>
      </c>
      <c r="D1894" s="28" t="s">
        <v>930</v>
      </c>
      <c r="E1894" s="15" t="s">
        <v>19</v>
      </c>
      <c r="F1894" s="16">
        <v>1.0210999999999999</v>
      </c>
      <c r="G1894" s="2">
        <v>30.896241999999997</v>
      </c>
      <c r="H1894" s="2">
        <f t="shared" si="206"/>
        <v>31.54</v>
      </c>
      <c r="J1894"/>
      <c r="K1894"/>
      <c r="L1894"/>
      <c r="M1894"/>
      <c r="N1894"/>
      <c r="O1894"/>
    </row>
    <row r="1895" spans="1:15" ht="52.05" customHeight="1" thickBot="1" x14ac:dyDescent="0.3">
      <c r="A1895" s="28" t="s">
        <v>32</v>
      </c>
      <c r="B1895" s="14">
        <v>39741</v>
      </c>
      <c r="C1895" s="28" t="s">
        <v>10</v>
      </c>
      <c r="D1895" s="28" t="s">
        <v>931</v>
      </c>
      <c r="E1895" s="15" t="s">
        <v>19</v>
      </c>
      <c r="F1895" s="16">
        <v>1.0210999999999999</v>
      </c>
      <c r="G1895" s="2">
        <v>18.797991999999997</v>
      </c>
      <c r="H1895" s="2">
        <f t="shared" si="206"/>
        <v>19.190000000000001</v>
      </c>
      <c r="J1895"/>
      <c r="K1895"/>
      <c r="L1895"/>
      <c r="M1895"/>
      <c r="N1895"/>
      <c r="O1895"/>
    </row>
    <row r="1896" spans="1:15" ht="1.05" customHeight="1" thickTop="1" x14ac:dyDescent="0.25">
      <c r="A1896" s="27"/>
      <c r="B1896" s="27"/>
      <c r="C1896" s="27"/>
      <c r="D1896" s="27"/>
      <c r="E1896" s="27"/>
      <c r="F1896" s="27"/>
      <c r="G1896" s="27"/>
      <c r="H1896" s="27"/>
      <c r="J1896"/>
      <c r="K1896"/>
      <c r="L1896"/>
      <c r="M1896"/>
      <c r="N1896"/>
      <c r="O1896"/>
    </row>
    <row r="1897" spans="1:15" s="35" customFormat="1" ht="18" customHeight="1" x14ac:dyDescent="0.25">
      <c r="A1897" s="23" t="s">
        <v>1356</v>
      </c>
      <c r="B1897" s="5" t="s">
        <v>2</v>
      </c>
      <c r="C1897" s="23" t="s">
        <v>3</v>
      </c>
      <c r="D1897" s="23" t="s">
        <v>4</v>
      </c>
      <c r="E1897" s="6" t="s">
        <v>5</v>
      </c>
      <c r="F1897" s="5" t="s">
        <v>6</v>
      </c>
      <c r="G1897" s="5" t="s">
        <v>7</v>
      </c>
      <c r="H1897" s="5" t="s">
        <v>8</v>
      </c>
      <c r="J1897"/>
      <c r="K1897"/>
      <c r="L1897"/>
      <c r="M1897"/>
      <c r="N1897"/>
      <c r="O1897"/>
    </row>
    <row r="1898" spans="1:15" ht="39.6" x14ac:dyDescent="0.25">
      <c r="A1898" s="24" t="s">
        <v>9</v>
      </c>
      <c r="B1898" s="7" t="s">
        <v>932</v>
      </c>
      <c r="C1898" s="24" t="s">
        <v>10</v>
      </c>
      <c r="D1898" s="24" t="s">
        <v>933</v>
      </c>
      <c r="E1898" s="8" t="s">
        <v>19</v>
      </c>
      <c r="F1898" s="9">
        <v>1</v>
      </c>
      <c r="G1898" s="10">
        <f>H1898</f>
        <v>82.22</v>
      </c>
      <c r="H1898" s="10">
        <f>SUM(H1899:H1902)</f>
        <v>82.22</v>
      </c>
      <c r="J1898"/>
      <c r="K1898"/>
      <c r="L1898"/>
      <c r="M1898"/>
      <c r="N1898"/>
      <c r="O1898"/>
    </row>
    <row r="1899" spans="1:15" ht="25.95" customHeight="1" x14ac:dyDescent="0.25">
      <c r="A1899" s="25" t="s">
        <v>12</v>
      </c>
      <c r="B1899" s="11" t="s">
        <v>671</v>
      </c>
      <c r="C1899" s="25" t="s">
        <v>10</v>
      </c>
      <c r="D1899" s="25" t="s">
        <v>672</v>
      </c>
      <c r="E1899" s="12" t="s">
        <v>15</v>
      </c>
      <c r="F1899" s="13">
        <v>6.4000000000000001E-2</v>
      </c>
      <c r="G1899" s="1">
        <v>25.63</v>
      </c>
      <c r="H1899" s="1">
        <f t="shared" ref="H1899:H1902" si="207">TRUNC(F1899*G1899,2)</f>
        <v>1.64</v>
      </c>
      <c r="J1899"/>
      <c r="K1899"/>
      <c r="L1899"/>
      <c r="M1899"/>
      <c r="N1899"/>
      <c r="O1899"/>
    </row>
    <row r="1900" spans="1:15" ht="25.95" customHeight="1" x14ac:dyDescent="0.25">
      <c r="A1900" s="25" t="s">
        <v>12</v>
      </c>
      <c r="B1900" s="11" t="s">
        <v>236</v>
      </c>
      <c r="C1900" s="25" t="s">
        <v>10</v>
      </c>
      <c r="D1900" s="25" t="s">
        <v>237</v>
      </c>
      <c r="E1900" s="12" t="s">
        <v>15</v>
      </c>
      <c r="F1900" s="13">
        <v>6.4000000000000001E-2</v>
      </c>
      <c r="G1900" s="1">
        <v>33.630000000000003</v>
      </c>
      <c r="H1900" s="1">
        <f t="shared" si="207"/>
        <v>2.15</v>
      </c>
      <c r="J1900"/>
      <c r="K1900"/>
      <c r="L1900"/>
      <c r="M1900"/>
      <c r="N1900"/>
      <c r="O1900"/>
    </row>
    <row r="1901" spans="1:15" ht="39" customHeight="1" x14ac:dyDescent="0.25">
      <c r="A1901" s="28" t="s">
        <v>32</v>
      </c>
      <c r="B1901" s="14">
        <v>39665</v>
      </c>
      <c r="C1901" s="28" t="s">
        <v>10</v>
      </c>
      <c r="D1901" s="28" t="s">
        <v>934</v>
      </c>
      <c r="E1901" s="15" t="s">
        <v>19</v>
      </c>
      <c r="F1901" s="16">
        <v>1.0210999999999999</v>
      </c>
      <c r="G1901" s="2">
        <v>52.124637999999997</v>
      </c>
      <c r="H1901" s="2">
        <f t="shared" si="207"/>
        <v>53.22</v>
      </c>
      <c r="J1901"/>
      <c r="K1901"/>
      <c r="L1901"/>
      <c r="M1901"/>
      <c r="N1901"/>
      <c r="O1901"/>
    </row>
    <row r="1902" spans="1:15" ht="52.05" customHeight="1" thickBot="1" x14ac:dyDescent="0.3">
      <c r="A1902" s="28" t="s">
        <v>32</v>
      </c>
      <c r="B1902" s="14">
        <v>39853</v>
      </c>
      <c r="C1902" s="28" t="s">
        <v>10</v>
      </c>
      <c r="D1902" s="28" t="s">
        <v>935</v>
      </c>
      <c r="E1902" s="15" t="s">
        <v>19</v>
      </c>
      <c r="F1902" s="16">
        <v>1.0210999999999999</v>
      </c>
      <c r="G1902" s="2">
        <v>24.691184</v>
      </c>
      <c r="H1902" s="2">
        <f t="shared" si="207"/>
        <v>25.21</v>
      </c>
      <c r="J1902"/>
      <c r="K1902"/>
      <c r="L1902"/>
      <c r="M1902"/>
      <c r="N1902"/>
      <c r="O1902"/>
    </row>
    <row r="1903" spans="1:15" ht="1.05" customHeight="1" thickTop="1" x14ac:dyDescent="0.25">
      <c r="A1903" s="27"/>
      <c r="B1903" s="27"/>
      <c r="C1903" s="27"/>
      <c r="D1903" s="27"/>
      <c r="E1903" s="27"/>
      <c r="F1903" s="27"/>
      <c r="G1903" s="27"/>
      <c r="H1903" s="27"/>
      <c r="J1903"/>
      <c r="K1903"/>
      <c r="L1903"/>
      <c r="M1903"/>
      <c r="N1903"/>
      <c r="O1903"/>
    </row>
    <row r="1904" spans="1:15" s="35" customFormat="1" ht="18" customHeight="1" x14ac:dyDescent="0.25">
      <c r="A1904" s="23" t="s">
        <v>1357</v>
      </c>
      <c r="B1904" s="5" t="s">
        <v>2</v>
      </c>
      <c r="C1904" s="23" t="s">
        <v>3</v>
      </c>
      <c r="D1904" s="23" t="s">
        <v>4</v>
      </c>
      <c r="E1904" s="6" t="s">
        <v>5</v>
      </c>
      <c r="F1904" s="5" t="s">
        <v>6</v>
      </c>
      <c r="G1904" s="5" t="s">
        <v>7</v>
      </c>
      <c r="H1904" s="5" t="s">
        <v>8</v>
      </c>
      <c r="J1904"/>
      <c r="K1904"/>
      <c r="L1904"/>
      <c r="M1904"/>
      <c r="N1904"/>
      <c r="O1904"/>
    </row>
    <row r="1905" spans="1:15" ht="39" customHeight="1" x14ac:dyDescent="0.25">
      <c r="A1905" s="24" t="s">
        <v>9</v>
      </c>
      <c r="B1905" s="7" t="s">
        <v>936</v>
      </c>
      <c r="C1905" s="24" t="s">
        <v>10</v>
      </c>
      <c r="D1905" s="24" t="s">
        <v>937</v>
      </c>
      <c r="E1905" s="8" t="s">
        <v>19</v>
      </c>
      <c r="F1905" s="9">
        <v>1</v>
      </c>
      <c r="G1905" s="10">
        <v>76.099999999999994</v>
      </c>
      <c r="H1905" s="10">
        <f>SUM(H1906:H1907)</f>
        <v>76.099999999999994</v>
      </c>
      <c r="I1905" s="35"/>
      <c r="J1905"/>
      <c r="K1905"/>
      <c r="L1905"/>
      <c r="M1905"/>
      <c r="N1905"/>
      <c r="O1905"/>
    </row>
    <row r="1906" spans="1:15" ht="39" customHeight="1" x14ac:dyDescent="0.25">
      <c r="A1906" s="25" t="s">
        <v>12</v>
      </c>
      <c r="B1906" s="11" t="s">
        <v>938</v>
      </c>
      <c r="C1906" s="25" t="s">
        <v>10</v>
      </c>
      <c r="D1906" s="25" t="s">
        <v>939</v>
      </c>
      <c r="E1906" s="12" t="s">
        <v>19</v>
      </c>
      <c r="F1906" s="13">
        <v>1</v>
      </c>
      <c r="G1906" s="1">
        <v>4.74</v>
      </c>
      <c r="H1906" s="1">
        <f t="shared" ref="H1906:H1907" si="208">TRUNC(F1906*G1906,2)</f>
        <v>4.74</v>
      </c>
      <c r="I1906" s="35"/>
      <c r="J1906"/>
      <c r="K1906"/>
      <c r="L1906"/>
      <c r="M1906"/>
      <c r="N1906"/>
      <c r="O1906"/>
    </row>
    <row r="1907" spans="1:15" ht="52.05" customHeight="1" thickBot="1" x14ac:dyDescent="0.3">
      <c r="A1907" s="25" t="s">
        <v>12</v>
      </c>
      <c r="B1907" s="11" t="s">
        <v>940</v>
      </c>
      <c r="C1907" s="25" t="s">
        <v>10</v>
      </c>
      <c r="D1907" s="25" t="s">
        <v>941</v>
      </c>
      <c r="E1907" s="12" t="s">
        <v>19</v>
      </c>
      <c r="F1907" s="13">
        <v>1</v>
      </c>
      <c r="G1907" s="1">
        <v>71.36</v>
      </c>
      <c r="H1907" s="1">
        <f t="shared" si="208"/>
        <v>71.36</v>
      </c>
      <c r="I1907" s="35"/>
      <c r="J1907"/>
      <c r="K1907"/>
      <c r="L1907"/>
      <c r="M1907"/>
      <c r="N1907"/>
      <c r="O1907"/>
    </row>
    <row r="1908" spans="1:15" ht="1.05" customHeight="1" thickTop="1" x14ac:dyDescent="0.25">
      <c r="A1908" s="27"/>
      <c r="B1908" s="27"/>
      <c r="C1908" s="27"/>
      <c r="D1908" s="27"/>
      <c r="E1908" s="27"/>
      <c r="F1908" s="27"/>
      <c r="G1908" s="27"/>
      <c r="H1908" s="27"/>
      <c r="J1908"/>
      <c r="K1908"/>
      <c r="L1908"/>
      <c r="M1908"/>
      <c r="N1908"/>
      <c r="O1908"/>
    </row>
    <row r="1909" spans="1:15" s="32" customFormat="1" ht="18" customHeight="1" x14ac:dyDescent="0.25">
      <c r="A1909" s="23" t="s">
        <v>1358</v>
      </c>
      <c r="B1909" s="5" t="s">
        <v>2</v>
      </c>
      <c r="C1909" s="23" t="s">
        <v>3</v>
      </c>
      <c r="D1909" s="23" t="s">
        <v>4</v>
      </c>
      <c r="E1909" s="6" t="s">
        <v>5</v>
      </c>
      <c r="F1909" s="5" t="s">
        <v>6</v>
      </c>
      <c r="G1909" s="5" t="s">
        <v>7</v>
      </c>
      <c r="H1909" s="5" t="s">
        <v>8</v>
      </c>
      <c r="J1909"/>
      <c r="K1909"/>
      <c r="L1909"/>
      <c r="M1909"/>
      <c r="N1909"/>
      <c r="O1909"/>
    </row>
    <row r="1910" spans="1:15" s="32" customFormat="1" ht="26.4" x14ac:dyDescent="0.25">
      <c r="A1910" s="24" t="s">
        <v>9</v>
      </c>
      <c r="B1910" s="7">
        <v>103270</v>
      </c>
      <c r="C1910" s="24" t="s">
        <v>10</v>
      </c>
      <c r="D1910" s="24" t="s">
        <v>1035</v>
      </c>
      <c r="E1910" s="8" t="s">
        <v>31</v>
      </c>
      <c r="F1910" s="9">
        <v>1</v>
      </c>
      <c r="G1910" s="10">
        <v>8556.7800000000007</v>
      </c>
      <c r="H1910" s="10">
        <f>SUM(H1911:H1920)</f>
        <v>8556.7800000000025</v>
      </c>
      <c r="J1910"/>
      <c r="K1910"/>
      <c r="L1910"/>
      <c r="M1910"/>
      <c r="N1910"/>
      <c r="O1910"/>
    </row>
    <row r="1911" spans="1:15" s="32" customFormat="1" ht="26.4" x14ac:dyDescent="0.25">
      <c r="A1911" s="25" t="s">
        <v>12</v>
      </c>
      <c r="B1911" s="11">
        <v>100308</v>
      </c>
      <c r="C1911" s="25" t="s">
        <v>10</v>
      </c>
      <c r="D1911" s="25" t="s">
        <v>882</v>
      </c>
      <c r="E1911" s="12" t="s">
        <v>15</v>
      </c>
      <c r="F1911" s="13">
        <v>4.1285999999999996</v>
      </c>
      <c r="G1911" s="1">
        <v>43.19</v>
      </c>
      <c r="H1911" s="1">
        <f t="shared" ref="H1911:H1920" si="209">TRUNC(F1911*G1911,2)</f>
        <v>178.31</v>
      </c>
      <c r="J1911"/>
      <c r="K1911"/>
      <c r="L1911"/>
      <c r="M1911"/>
      <c r="N1911"/>
      <c r="O1911"/>
    </row>
    <row r="1912" spans="1:15" s="32" customFormat="1" ht="26.4" x14ac:dyDescent="0.25">
      <c r="A1912" s="25" t="s">
        <v>12</v>
      </c>
      <c r="B1912" s="11">
        <v>88243</v>
      </c>
      <c r="C1912" s="25" t="s">
        <v>10</v>
      </c>
      <c r="D1912" s="25" t="s">
        <v>722</v>
      </c>
      <c r="E1912" s="12" t="s">
        <v>15</v>
      </c>
      <c r="F1912" s="13">
        <v>4.1285999999999996</v>
      </c>
      <c r="G1912" s="1">
        <v>25.54</v>
      </c>
      <c r="H1912" s="1">
        <f t="shared" si="209"/>
        <v>105.44</v>
      </c>
      <c r="J1912"/>
      <c r="K1912"/>
      <c r="L1912"/>
      <c r="M1912"/>
      <c r="N1912"/>
      <c r="O1912"/>
    </row>
    <row r="1913" spans="1:15" s="32" customFormat="1" x14ac:dyDescent="0.25">
      <c r="A1913" s="28" t="s">
        <v>32</v>
      </c>
      <c r="B1913" s="14">
        <v>39997</v>
      </c>
      <c r="C1913" s="28" t="s">
        <v>10</v>
      </c>
      <c r="D1913" s="28" t="s">
        <v>720</v>
      </c>
      <c r="E1913" s="15" t="s">
        <v>31</v>
      </c>
      <c r="F1913" s="16">
        <v>8</v>
      </c>
      <c r="G1913" s="2">
        <v>0.38</v>
      </c>
      <c r="H1913" s="2">
        <f t="shared" si="209"/>
        <v>3.04</v>
      </c>
      <c r="J1913"/>
      <c r="K1913"/>
      <c r="L1913"/>
      <c r="M1913"/>
      <c r="N1913"/>
      <c r="O1913"/>
    </row>
    <row r="1914" spans="1:15" s="32" customFormat="1" x14ac:dyDescent="0.25">
      <c r="A1914" s="28" t="s">
        <v>32</v>
      </c>
      <c r="B1914" s="14">
        <v>39996</v>
      </c>
      <c r="C1914" s="28" t="s">
        <v>10</v>
      </c>
      <c r="D1914" s="28" t="s">
        <v>1036</v>
      </c>
      <c r="E1914" s="15" t="s">
        <v>19</v>
      </c>
      <c r="F1914" s="16">
        <v>1.28</v>
      </c>
      <c r="G1914" s="2">
        <v>3.55</v>
      </c>
      <c r="H1914" s="2">
        <f t="shared" si="209"/>
        <v>4.54</v>
      </c>
      <c r="J1914"/>
      <c r="K1914"/>
      <c r="L1914"/>
      <c r="M1914"/>
      <c r="N1914"/>
      <c r="O1914"/>
    </row>
    <row r="1915" spans="1:15" s="32" customFormat="1" ht="39.6" x14ac:dyDescent="0.25">
      <c r="A1915" s="28" t="s">
        <v>32</v>
      </c>
      <c r="B1915" s="14">
        <v>39557</v>
      </c>
      <c r="C1915" s="28" t="s">
        <v>10</v>
      </c>
      <c r="D1915" s="28" t="s">
        <v>1037</v>
      </c>
      <c r="E1915" s="15" t="s">
        <v>31</v>
      </c>
      <c r="F1915" s="16">
        <v>1</v>
      </c>
      <c r="G1915" s="2">
        <v>8190.85</v>
      </c>
      <c r="H1915" s="2">
        <f t="shared" si="209"/>
        <v>8190.85</v>
      </c>
      <c r="J1915"/>
      <c r="K1915"/>
      <c r="L1915"/>
      <c r="M1915"/>
      <c r="N1915"/>
      <c r="O1915"/>
    </row>
    <row r="1916" spans="1:15" s="32" customFormat="1" ht="26.4" x14ac:dyDescent="0.25">
      <c r="A1916" s="28" t="s">
        <v>32</v>
      </c>
      <c r="B1916" s="14">
        <v>37591</v>
      </c>
      <c r="C1916" s="28" t="s">
        <v>10</v>
      </c>
      <c r="D1916" s="28" t="s">
        <v>869</v>
      </c>
      <c r="E1916" s="15" t="s">
        <v>31</v>
      </c>
      <c r="F1916" s="16">
        <v>2</v>
      </c>
      <c r="G1916" s="2">
        <v>20.27</v>
      </c>
      <c r="H1916" s="2">
        <f t="shared" si="209"/>
        <v>40.54</v>
      </c>
      <c r="J1916"/>
      <c r="K1916"/>
      <c r="L1916"/>
      <c r="M1916"/>
      <c r="N1916"/>
      <c r="O1916"/>
    </row>
    <row r="1917" spans="1:15" s="32" customFormat="1" ht="26.4" x14ac:dyDescent="0.25">
      <c r="A1917" s="28" t="s">
        <v>32</v>
      </c>
      <c r="B1917" s="14">
        <v>13348</v>
      </c>
      <c r="C1917" s="28" t="s">
        <v>10</v>
      </c>
      <c r="D1917" s="28" t="s">
        <v>1038</v>
      </c>
      <c r="E1917" s="15" t="s">
        <v>31</v>
      </c>
      <c r="F1917" s="16">
        <v>4</v>
      </c>
      <c r="G1917" s="2">
        <v>1.63</v>
      </c>
      <c r="H1917" s="2">
        <f t="shared" si="209"/>
        <v>6.52</v>
      </c>
      <c r="J1917"/>
      <c r="K1917"/>
      <c r="L1917"/>
      <c r="M1917"/>
      <c r="N1917"/>
      <c r="O1917"/>
    </row>
    <row r="1918" spans="1:15" s="32" customFormat="1" ht="39.6" x14ac:dyDescent="0.25">
      <c r="A1918" s="28" t="s">
        <v>32</v>
      </c>
      <c r="B1918" s="14">
        <v>13246</v>
      </c>
      <c r="C1918" s="28" t="s">
        <v>10</v>
      </c>
      <c r="D1918" s="28" t="s">
        <v>1039</v>
      </c>
      <c r="E1918" s="15" t="s">
        <v>31</v>
      </c>
      <c r="F1918" s="16">
        <v>4</v>
      </c>
      <c r="G1918" s="2">
        <v>0.56000000000000005</v>
      </c>
      <c r="H1918" s="2">
        <f t="shared" si="209"/>
        <v>2.2400000000000002</v>
      </c>
      <c r="J1918"/>
      <c r="K1918"/>
      <c r="L1918"/>
      <c r="M1918"/>
      <c r="N1918"/>
      <c r="O1918"/>
    </row>
    <row r="1919" spans="1:15" s="32" customFormat="1" ht="26.4" x14ac:dyDescent="0.25">
      <c r="A1919" s="28" t="s">
        <v>32</v>
      </c>
      <c r="B1919" s="14">
        <v>11976</v>
      </c>
      <c r="C1919" s="28" t="s">
        <v>10</v>
      </c>
      <c r="D1919" s="28" t="s">
        <v>1040</v>
      </c>
      <c r="E1919" s="15" t="s">
        <v>31</v>
      </c>
      <c r="F1919" s="16">
        <v>10</v>
      </c>
      <c r="G1919" s="2">
        <v>1.51</v>
      </c>
      <c r="H1919" s="2">
        <f t="shared" si="209"/>
        <v>15.1</v>
      </c>
      <c r="J1919"/>
      <c r="K1919"/>
      <c r="L1919"/>
      <c r="M1919"/>
      <c r="N1919"/>
      <c r="O1919"/>
    </row>
    <row r="1920" spans="1:15" s="32" customFormat="1" ht="27" thickBot="1" x14ac:dyDescent="0.3">
      <c r="A1920" s="28" t="s">
        <v>32</v>
      </c>
      <c r="B1920" s="14">
        <v>1570</v>
      </c>
      <c r="C1920" s="28" t="s">
        <v>10</v>
      </c>
      <c r="D1920" s="28" t="s">
        <v>568</v>
      </c>
      <c r="E1920" s="15" t="s">
        <v>31</v>
      </c>
      <c r="F1920" s="16">
        <v>10</v>
      </c>
      <c r="G1920" s="2">
        <v>1.02</v>
      </c>
      <c r="H1920" s="2">
        <f t="shared" si="209"/>
        <v>10.199999999999999</v>
      </c>
      <c r="J1920"/>
      <c r="K1920"/>
      <c r="L1920"/>
      <c r="M1920"/>
      <c r="N1920"/>
      <c r="O1920"/>
    </row>
    <row r="1921" spans="1:15" s="32" customFormat="1" ht="1.05" customHeight="1" thickTop="1" x14ac:dyDescent="0.25">
      <c r="A1921" s="27"/>
      <c r="B1921" s="27"/>
      <c r="C1921" s="27"/>
      <c r="D1921" s="27"/>
      <c r="E1921" s="27"/>
      <c r="F1921" s="27"/>
      <c r="G1921" s="27"/>
      <c r="H1921" s="27"/>
      <c r="J1921"/>
      <c r="K1921"/>
      <c r="L1921"/>
      <c r="M1921"/>
      <c r="N1921"/>
      <c r="O1921"/>
    </row>
    <row r="1922" spans="1:15" s="32" customFormat="1" ht="25.95" customHeight="1" x14ac:dyDescent="0.25">
      <c r="A1922" s="30">
        <v>19</v>
      </c>
      <c r="B1922" s="30"/>
      <c r="C1922" s="30"/>
      <c r="D1922" s="40" t="s">
        <v>1041</v>
      </c>
      <c r="E1922" s="30"/>
      <c r="F1922" s="3"/>
      <c r="G1922" s="30"/>
      <c r="H1922" s="4"/>
      <c r="J1922"/>
      <c r="K1922"/>
      <c r="L1922"/>
      <c r="M1922"/>
      <c r="N1922"/>
      <c r="O1922"/>
    </row>
    <row r="1923" spans="1:15" s="32" customFormat="1" ht="24" customHeight="1" thickBot="1" x14ac:dyDescent="0.3">
      <c r="A1923" s="30" t="s">
        <v>1359</v>
      </c>
      <c r="B1923" s="30"/>
      <c r="C1923" s="30"/>
      <c r="D1923" s="30" t="s">
        <v>688</v>
      </c>
      <c r="E1923" s="30"/>
      <c r="F1923" s="3"/>
      <c r="G1923" s="30"/>
      <c r="H1923" s="4">
        <v>6814.42</v>
      </c>
      <c r="J1923"/>
      <c r="K1923"/>
      <c r="L1923"/>
      <c r="M1923"/>
      <c r="N1923"/>
      <c r="O1923"/>
    </row>
    <row r="1924" spans="1:15" s="32" customFormat="1" ht="1.05" customHeight="1" thickTop="1" x14ac:dyDescent="0.25">
      <c r="A1924" s="27"/>
      <c r="B1924" s="27"/>
      <c r="C1924" s="27"/>
      <c r="D1924" s="27"/>
      <c r="E1924" s="27"/>
      <c r="F1924" s="27"/>
      <c r="G1924" s="27"/>
      <c r="H1924" s="27"/>
      <c r="J1924"/>
      <c r="K1924"/>
      <c r="L1924"/>
      <c r="M1924"/>
      <c r="N1924"/>
      <c r="O1924"/>
    </row>
    <row r="1925" spans="1:15" s="32" customFormat="1" ht="18" customHeight="1" x14ac:dyDescent="0.25">
      <c r="A1925" s="23" t="s">
        <v>1360</v>
      </c>
      <c r="B1925" s="5" t="s">
        <v>2</v>
      </c>
      <c r="C1925" s="23" t="s">
        <v>3</v>
      </c>
      <c r="D1925" s="23" t="s">
        <v>4</v>
      </c>
      <c r="E1925" s="6" t="s">
        <v>5</v>
      </c>
      <c r="F1925" s="5" t="s">
        <v>6</v>
      </c>
      <c r="G1925" s="5" t="s">
        <v>7</v>
      </c>
      <c r="H1925" s="5" t="s">
        <v>8</v>
      </c>
      <c r="J1925"/>
      <c r="K1925"/>
      <c r="L1925"/>
      <c r="M1925"/>
      <c r="N1925"/>
      <c r="O1925"/>
    </row>
    <row r="1926" spans="1:15" ht="25.95" customHeight="1" x14ac:dyDescent="0.25">
      <c r="A1926" s="24" t="s">
        <v>9</v>
      </c>
      <c r="B1926" s="7">
        <v>102279</v>
      </c>
      <c r="C1926" s="24" t="s">
        <v>10</v>
      </c>
      <c r="D1926" s="24" t="s">
        <v>1042</v>
      </c>
      <c r="E1926" s="8" t="s">
        <v>1012</v>
      </c>
      <c r="F1926" s="9">
        <v>1</v>
      </c>
      <c r="G1926" s="10">
        <v>7.46</v>
      </c>
      <c r="H1926" s="10">
        <f>SUM(H1927:H1929)</f>
        <v>7.46</v>
      </c>
      <c r="J1926"/>
      <c r="K1926"/>
      <c r="L1926"/>
      <c r="M1926"/>
      <c r="N1926"/>
      <c r="O1926"/>
    </row>
    <row r="1927" spans="1:15" ht="26.4" x14ac:dyDescent="0.25">
      <c r="A1927" s="25" t="s">
        <v>12</v>
      </c>
      <c r="B1927" s="11">
        <v>88316</v>
      </c>
      <c r="C1927" s="25" t="s">
        <v>10</v>
      </c>
      <c r="D1927" s="25" t="s">
        <v>14</v>
      </c>
      <c r="E1927" s="12" t="s">
        <v>15</v>
      </c>
      <c r="F1927" s="13">
        <v>3.7454300000000003E-2</v>
      </c>
      <c r="G1927" s="1">
        <v>24.33</v>
      </c>
      <c r="H1927" s="1">
        <f t="shared" ref="H1927:H1929" si="210">TRUNC(F1927*G1927,2)</f>
        <v>0.91</v>
      </c>
      <c r="J1927"/>
      <c r="K1927"/>
      <c r="L1927"/>
      <c r="M1927"/>
      <c r="N1927"/>
      <c r="O1927"/>
    </row>
    <row r="1928" spans="1:15" ht="26.4" x14ac:dyDescent="0.25">
      <c r="A1928" s="25" t="s">
        <v>12</v>
      </c>
      <c r="B1928" s="11">
        <v>5632</v>
      </c>
      <c r="C1928" s="25" t="s">
        <v>10</v>
      </c>
      <c r="D1928" s="25" t="s">
        <v>225</v>
      </c>
      <c r="E1928" s="12" t="s">
        <v>17</v>
      </c>
      <c r="F1928" s="13">
        <v>1.6503299999999999E-2</v>
      </c>
      <c r="G1928" s="1">
        <v>99</v>
      </c>
      <c r="H1928" s="1">
        <f t="shared" si="210"/>
        <v>1.63</v>
      </c>
      <c r="J1928"/>
      <c r="K1928"/>
      <c r="L1928"/>
      <c r="M1928"/>
      <c r="N1928"/>
      <c r="O1928"/>
    </row>
    <row r="1929" spans="1:15" ht="27" thickBot="1" x14ac:dyDescent="0.3">
      <c r="A1929" s="25" t="s">
        <v>12</v>
      </c>
      <c r="B1929" s="11">
        <v>5631</v>
      </c>
      <c r="C1929" s="25" t="s">
        <v>10</v>
      </c>
      <c r="D1929" s="25" t="s">
        <v>223</v>
      </c>
      <c r="E1929" s="12" t="s">
        <v>18</v>
      </c>
      <c r="F1929" s="13">
        <v>2.0951000000000001E-2</v>
      </c>
      <c r="G1929" s="1">
        <v>234.85</v>
      </c>
      <c r="H1929" s="1">
        <f t="shared" si="210"/>
        <v>4.92</v>
      </c>
      <c r="J1929"/>
      <c r="K1929"/>
      <c r="L1929"/>
      <c r="M1929"/>
      <c r="N1929"/>
      <c r="O1929"/>
    </row>
    <row r="1930" spans="1:15" ht="1.05" customHeight="1" thickTop="1" x14ac:dyDescent="0.25">
      <c r="A1930" s="27"/>
      <c r="B1930" s="27"/>
      <c r="C1930" s="27"/>
      <c r="D1930" s="27"/>
      <c r="E1930" s="27"/>
      <c r="F1930" s="27"/>
      <c r="G1930" s="27"/>
      <c r="H1930" s="27"/>
      <c r="J1930"/>
      <c r="K1930"/>
      <c r="L1930"/>
      <c r="M1930"/>
      <c r="N1930"/>
      <c r="O1930"/>
    </row>
    <row r="1931" spans="1:15" s="32" customFormat="1" ht="18" customHeight="1" x14ac:dyDescent="0.25">
      <c r="A1931" s="23" t="s">
        <v>1361</v>
      </c>
      <c r="B1931" s="5" t="s">
        <v>2</v>
      </c>
      <c r="C1931" s="23" t="s">
        <v>3</v>
      </c>
      <c r="D1931" s="23" t="s">
        <v>4</v>
      </c>
      <c r="E1931" s="6" t="s">
        <v>5</v>
      </c>
      <c r="F1931" s="5" t="s">
        <v>6</v>
      </c>
      <c r="G1931" s="5" t="s">
        <v>7</v>
      </c>
      <c r="H1931" s="5" t="s">
        <v>8</v>
      </c>
      <c r="J1931"/>
      <c r="K1931"/>
      <c r="L1931"/>
      <c r="M1931"/>
      <c r="N1931"/>
      <c r="O1931"/>
    </row>
    <row r="1932" spans="1:15" ht="39.6" x14ac:dyDescent="0.25">
      <c r="A1932" s="24" t="s">
        <v>9</v>
      </c>
      <c r="B1932" s="7">
        <v>102684</v>
      </c>
      <c r="C1932" s="24" t="s">
        <v>10</v>
      </c>
      <c r="D1932" s="24" t="s">
        <v>1043</v>
      </c>
      <c r="E1932" s="8" t="s">
        <v>19</v>
      </c>
      <c r="F1932" s="9">
        <v>1</v>
      </c>
      <c r="G1932" s="10">
        <v>172.24</v>
      </c>
      <c r="H1932" s="10">
        <f>SUM(H1933:H1940)</f>
        <v>172.24</v>
      </c>
      <c r="J1932"/>
      <c r="K1932"/>
      <c r="L1932"/>
      <c r="M1932"/>
      <c r="N1932"/>
      <c r="O1932"/>
    </row>
    <row r="1933" spans="1:15" ht="52.8" x14ac:dyDescent="0.25">
      <c r="A1933" s="25" t="s">
        <v>12</v>
      </c>
      <c r="B1933" s="11">
        <v>90106</v>
      </c>
      <c r="C1933" s="25" t="s">
        <v>10</v>
      </c>
      <c r="D1933" s="25" t="s">
        <v>1044</v>
      </c>
      <c r="E1933" s="12" t="s">
        <v>1012</v>
      </c>
      <c r="F1933" s="13">
        <v>0.75</v>
      </c>
      <c r="G1933" s="1">
        <v>8.61</v>
      </c>
      <c r="H1933" s="1">
        <f>TRUNC(F1933*G1933,2)</f>
        <v>6.45</v>
      </c>
      <c r="J1933"/>
      <c r="K1933"/>
      <c r="L1933"/>
      <c r="M1933"/>
      <c r="N1933"/>
      <c r="O1933"/>
    </row>
    <row r="1934" spans="1:15" ht="26.4" x14ac:dyDescent="0.25">
      <c r="A1934" s="25" t="s">
        <v>12</v>
      </c>
      <c r="B1934" s="11">
        <v>88316</v>
      </c>
      <c r="C1934" s="25" t="s">
        <v>10</v>
      </c>
      <c r="D1934" s="25" t="s">
        <v>14</v>
      </c>
      <c r="E1934" s="12" t="s">
        <v>15</v>
      </c>
      <c r="F1934" s="13">
        <v>0.19389999999999999</v>
      </c>
      <c r="G1934" s="1">
        <v>24.33</v>
      </c>
      <c r="H1934" s="1">
        <f t="shared" ref="H1934:H1939" si="211">TRUNC(F1934*G1934,2)</f>
        <v>4.71</v>
      </c>
      <c r="J1934"/>
      <c r="K1934"/>
      <c r="L1934"/>
      <c r="M1934"/>
      <c r="N1934"/>
      <c r="O1934"/>
    </row>
    <row r="1935" spans="1:15" ht="26.4" x14ac:dyDescent="0.25">
      <c r="A1935" s="25" t="s">
        <v>12</v>
      </c>
      <c r="B1935" s="11">
        <v>88309</v>
      </c>
      <c r="C1935" s="25" t="s">
        <v>10</v>
      </c>
      <c r="D1935" s="25" t="s">
        <v>241</v>
      </c>
      <c r="E1935" s="12" t="s">
        <v>15</v>
      </c>
      <c r="F1935" s="13">
        <v>6.4600000000000005E-2</v>
      </c>
      <c r="G1935" s="1">
        <v>33.51</v>
      </c>
      <c r="H1935" s="1">
        <f t="shared" si="211"/>
        <v>2.16</v>
      </c>
      <c r="J1935"/>
      <c r="K1935"/>
      <c r="L1935"/>
      <c r="M1935"/>
      <c r="N1935"/>
      <c r="O1935"/>
    </row>
    <row r="1936" spans="1:15" ht="52.8" x14ac:dyDescent="0.25">
      <c r="A1936" s="25" t="s">
        <v>12</v>
      </c>
      <c r="B1936" s="11">
        <v>5679</v>
      </c>
      <c r="C1936" s="25" t="s">
        <v>10</v>
      </c>
      <c r="D1936" s="25" t="s">
        <v>255</v>
      </c>
      <c r="E1936" s="12" t="s">
        <v>17</v>
      </c>
      <c r="F1936" s="13">
        <v>9.6799999999999997E-2</v>
      </c>
      <c r="G1936" s="1">
        <v>66</v>
      </c>
      <c r="H1936" s="1">
        <f t="shared" si="211"/>
        <v>6.38</v>
      </c>
      <c r="J1936"/>
      <c r="K1936"/>
      <c r="L1936"/>
      <c r="M1936"/>
      <c r="N1936"/>
      <c r="O1936"/>
    </row>
    <row r="1937" spans="1:15" ht="52.8" x14ac:dyDescent="0.25">
      <c r="A1937" s="25" t="s">
        <v>12</v>
      </c>
      <c r="B1937" s="11">
        <v>5678</v>
      </c>
      <c r="C1937" s="25" t="s">
        <v>10</v>
      </c>
      <c r="D1937" s="25" t="s">
        <v>253</v>
      </c>
      <c r="E1937" s="12" t="s">
        <v>18</v>
      </c>
      <c r="F1937" s="13">
        <v>3.2500000000000001E-2</v>
      </c>
      <c r="G1937" s="1">
        <v>154.81</v>
      </c>
      <c r="H1937" s="1">
        <f t="shared" si="211"/>
        <v>5.03</v>
      </c>
      <c r="J1937"/>
      <c r="K1937"/>
      <c r="L1937"/>
      <c r="M1937"/>
      <c r="N1937"/>
      <c r="O1937"/>
    </row>
    <row r="1938" spans="1:15" s="32" customFormat="1" ht="39.6" x14ac:dyDescent="0.25">
      <c r="A1938" s="28" t="s">
        <v>32</v>
      </c>
      <c r="B1938" s="14">
        <v>38052</v>
      </c>
      <c r="C1938" s="28" t="s">
        <v>10</v>
      </c>
      <c r="D1938" s="28" t="s">
        <v>1045</v>
      </c>
      <c r="E1938" s="15" t="s">
        <v>19</v>
      </c>
      <c r="F1938" s="16">
        <v>1.0029999999999999</v>
      </c>
      <c r="G1938" s="2">
        <v>32.5</v>
      </c>
      <c r="H1938" s="2">
        <f>TRUNC(F1938*G1938,2)</f>
        <v>32.590000000000003</v>
      </c>
      <c r="J1938"/>
      <c r="K1938"/>
      <c r="L1938"/>
      <c r="M1938"/>
      <c r="N1938"/>
      <c r="O1938"/>
    </row>
    <row r="1939" spans="1:15" s="32" customFormat="1" ht="26.4" x14ac:dyDescent="0.25">
      <c r="A1939" s="28" t="s">
        <v>32</v>
      </c>
      <c r="B1939" s="14">
        <v>4718</v>
      </c>
      <c r="C1939" s="28" t="s">
        <v>10</v>
      </c>
      <c r="D1939" s="28" t="s">
        <v>258</v>
      </c>
      <c r="E1939" s="15" t="s">
        <v>1012</v>
      </c>
      <c r="F1939" s="16">
        <v>0.81640000000000001</v>
      </c>
      <c r="G1939" s="2">
        <v>112.5</v>
      </c>
      <c r="H1939" s="2">
        <f t="shared" si="211"/>
        <v>91.84</v>
      </c>
      <c r="J1939"/>
      <c r="K1939"/>
      <c r="L1939"/>
      <c r="M1939"/>
      <c r="N1939"/>
      <c r="O1939"/>
    </row>
    <row r="1940" spans="1:15" s="32" customFormat="1" ht="27" thickBot="1" x14ac:dyDescent="0.3">
      <c r="A1940" s="28" t="s">
        <v>32</v>
      </c>
      <c r="B1940" s="14">
        <v>4021</v>
      </c>
      <c r="C1940" s="28" t="s">
        <v>10</v>
      </c>
      <c r="D1940" s="28" t="s">
        <v>1046</v>
      </c>
      <c r="E1940" s="15" t="s">
        <v>1004</v>
      </c>
      <c r="F1940" s="16">
        <v>4.5999999999999996</v>
      </c>
      <c r="G1940" s="2">
        <v>5.0179999999999998</v>
      </c>
      <c r="H1940" s="2">
        <f>TRUNC(F1940*G1940,2)</f>
        <v>23.08</v>
      </c>
      <c r="J1940"/>
      <c r="K1940"/>
      <c r="L1940"/>
      <c r="M1940"/>
      <c r="N1940"/>
      <c r="O1940"/>
    </row>
    <row r="1941" spans="1:15" ht="1.05" customHeight="1" thickTop="1" x14ac:dyDescent="0.25">
      <c r="A1941" s="27"/>
      <c r="B1941" s="27"/>
      <c r="C1941" s="27"/>
      <c r="D1941" s="27"/>
      <c r="E1941" s="27"/>
      <c r="F1941" s="27"/>
      <c r="G1941" s="27"/>
      <c r="H1941" s="27"/>
      <c r="J1941"/>
      <c r="K1941"/>
      <c r="L1941"/>
      <c r="M1941"/>
      <c r="N1941"/>
      <c r="O1941"/>
    </row>
    <row r="1942" spans="1:15" s="32" customFormat="1" ht="18" customHeight="1" x14ac:dyDescent="0.25">
      <c r="A1942" s="23" t="s">
        <v>1362</v>
      </c>
      <c r="B1942" s="5" t="s">
        <v>2</v>
      </c>
      <c r="C1942" s="23" t="s">
        <v>3</v>
      </c>
      <c r="D1942" s="23" t="s">
        <v>4</v>
      </c>
      <c r="E1942" s="6" t="s">
        <v>5</v>
      </c>
      <c r="F1942" s="5" t="s">
        <v>6</v>
      </c>
      <c r="G1942" s="5" t="s">
        <v>7</v>
      </c>
      <c r="H1942" s="5" t="s">
        <v>8</v>
      </c>
      <c r="J1942"/>
      <c r="K1942"/>
      <c r="L1942"/>
      <c r="M1942"/>
      <c r="N1942"/>
      <c r="O1942"/>
    </row>
    <row r="1943" spans="1:15" ht="39.6" x14ac:dyDescent="0.25">
      <c r="A1943" s="24" t="s">
        <v>9</v>
      </c>
      <c r="B1943" s="7">
        <v>96396</v>
      </c>
      <c r="C1943" s="24" t="s">
        <v>10</v>
      </c>
      <c r="D1943" s="24" t="s">
        <v>1047</v>
      </c>
      <c r="E1943" s="8" t="s">
        <v>1012</v>
      </c>
      <c r="F1943" s="9">
        <v>1</v>
      </c>
      <c r="G1943" s="10">
        <v>192</v>
      </c>
      <c r="H1943" s="10">
        <f>SUM(H1944:H1953)</f>
        <v>192</v>
      </c>
      <c r="J1943"/>
      <c r="K1943"/>
      <c r="L1943"/>
      <c r="M1943"/>
      <c r="N1943"/>
      <c r="O1943"/>
    </row>
    <row r="1944" spans="1:15" ht="39.6" x14ac:dyDescent="0.25">
      <c r="A1944" s="25" t="s">
        <v>12</v>
      </c>
      <c r="B1944" s="11">
        <v>96464</v>
      </c>
      <c r="C1944" s="25" t="s">
        <v>10</v>
      </c>
      <c r="D1944" s="25" t="s">
        <v>1048</v>
      </c>
      <c r="E1944" s="12" t="s">
        <v>17</v>
      </c>
      <c r="F1944" s="13">
        <v>2.7322200000000001E-2</v>
      </c>
      <c r="G1944" s="1">
        <v>89.92</v>
      </c>
      <c r="H1944" s="1">
        <f t="shared" ref="H1944:H1953" si="212">TRUNC(F1944*G1944,2)</f>
        <v>2.4500000000000002</v>
      </c>
      <c r="J1944"/>
      <c r="K1944"/>
      <c r="L1944"/>
      <c r="M1944"/>
      <c r="N1944"/>
      <c r="O1944"/>
    </row>
    <row r="1945" spans="1:15" ht="39.6" x14ac:dyDescent="0.25">
      <c r="A1945" s="25" t="s">
        <v>12</v>
      </c>
      <c r="B1945" s="11">
        <v>96463</v>
      </c>
      <c r="C1945" s="25" t="s">
        <v>10</v>
      </c>
      <c r="D1945" s="25" t="s">
        <v>1049</v>
      </c>
      <c r="E1945" s="12" t="s">
        <v>18</v>
      </c>
      <c r="F1945" s="13">
        <v>4.0058000000000003E-3</v>
      </c>
      <c r="G1945" s="1">
        <v>216.2</v>
      </c>
      <c r="H1945" s="1">
        <f t="shared" si="212"/>
        <v>0.86</v>
      </c>
      <c r="J1945"/>
      <c r="K1945"/>
      <c r="L1945"/>
      <c r="M1945"/>
      <c r="N1945"/>
      <c r="O1945"/>
    </row>
    <row r="1946" spans="1:15" ht="26.4" x14ac:dyDescent="0.25">
      <c r="A1946" s="25" t="s">
        <v>12</v>
      </c>
      <c r="B1946" s="11">
        <v>96393</v>
      </c>
      <c r="C1946" s="25" t="s">
        <v>10</v>
      </c>
      <c r="D1946" s="25" t="s">
        <v>1050</v>
      </c>
      <c r="E1946" s="12" t="s">
        <v>1012</v>
      </c>
      <c r="F1946" s="13">
        <v>1</v>
      </c>
      <c r="G1946" s="1">
        <v>177.53</v>
      </c>
      <c r="H1946" s="1">
        <f t="shared" si="212"/>
        <v>177.53</v>
      </c>
      <c r="J1946"/>
      <c r="K1946"/>
      <c r="L1946"/>
      <c r="M1946"/>
      <c r="N1946"/>
      <c r="O1946"/>
    </row>
    <row r="1947" spans="1:15" ht="26.4" x14ac:dyDescent="0.25">
      <c r="A1947" s="25" t="s">
        <v>12</v>
      </c>
      <c r="B1947" s="11">
        <v>88316</v>
      </c>
      <c r="C1947" s="25" t="s">
        <v>10</v>
      </c>
      <c r="D1947" s="25" t="s">
        <v>14</v>
      </c>
      <c r="E1947" s="12" t="s">
        <v>15</v>
      </c>
      <c r="F1947" s="13">
        <v>3.1328000000000002E-2</v>
      </c>
      <c r="G1947" s="1">
        <v>24.33</v>
      </c>
      <c r="H1947" s="1">
        <f t="shared" si="212"/>
        <v>0.76</v>
      </c>
      <c r="J1947"/>
      <c r="K1947"/>
      <c r="L1947"/>
      <c r="M1947"/>
      <c r="N1947"/>
      <c r="O1947"/>
    </row>
    <row r="1948" spans="1:15" ht="39.6" x14ac:dyDescent="0.25">
      <c r="A1948" s="25" t="s">
        <v>12</v>
      </c>
      <c r="B1948" s="11">
        <v>5934</v>
      </c>
      <c r="C1948" s="25" t="s">
        <v>10</v>
      </c>
      <c r="D1948" s="25" t="s">
        <v>1051</v>
      </c>
      <c r="E1948" s="12" t="s">
        <v>17</v>
      </c>
      <c r="F1948" s="13">
        <v>2.6166999999999999E-2</v>
      </c>
      <c r="G1948" s="1">
        <v>113.42</v>
      </c>
      <c r="H1948" s="1">
        <f t="shared" si="212"/>
        <v>2.96</v>
      </c>
      <c r="J1948"/>
      <c r="K1948"/>
      <c r="L1948"/>
      <c r="M1948"/>
      <c r="N1948"/>
      <c r="O1948"/>
    </row>
    <row r="1949" spans="1:15" ht="39.6" x14ac:dyDescent="0.25">
      <c r="A1949" s="25" t="s">
        <v>12</v>
      </c>
      <c r="B1949" s="11">
        <v>5932</v>
      </c>
      <c r="C1949" s="25" t="s">
        <v>10</v>
      </c>
      <c r="D1949" s="25" t="s">
        <v>1052</v>
      </c>
      <c r="E1949" s="12" t="s">
        <v>18</v>
      </c>
      <c r="F1949" s="13">
        <v>5.1609999999999998E-3</v>
      </c>
      <c r="G1949" s="1">
        <v>287.33999999999997</v>
      </c>
      <c r="H1949" s="1">
        <f t="shared" si="212"/>
        <v>1.48</v>
      </c>
      <c r="J1949"/>
      <c r="K1949"/>
      <c r="L1949"/>
      <c r="M1949"/>
      <c r="N1949"/>
      <c r="O1949"/>
    </row>
    <row r="1950" spans="1:15" s="32" customFormat="1" ht="52.8" x14ac:dyDescent="0.25">
      <c r="A1950" s="25" t="s">
        <v>12</v>
      </c>
      <c r="B1950" s="11">
        <v>5903</v>
      </c>
      <c r="C1950" s="25" t="s">
        <v>10</v>
      </c>
      <c r="D1950" s="25" t="s">
        <v>1053</v>
      </c>
      <c r="E1950" s="12" t="s">
        <v>17</v>
      </c>
      <c r="F1950" s="13">
        <v>2.9038899999999999E-2</v>
      </c>
      <c r="G1950" s="1">
        <v>77.48</v>
      </c>
      <c r="H1950" s="1">
        <f t="shared" si="212"/>
        <v>2.2400000000000002</v>
      </c>
      <c r="J1950"/>
      <c r="K1950"/>
      <c r="L1950"/>
      <c r="M1950"/>
      <c r="N1950"/>
      <c r="O1950"/>
    </row>
    <row r="1951" spans="1:15" s="32" customFormat="1" ht="52.8" x14ac:dyDescent="0.25">
      <c r="A1951" s="25" t="s">
        <v>12</v>
      </c>
      <c r="B1951" s="11">
        <v>5901</v>
      </c>
      <c r="C1951" s="25" t="s">
        <v>10</v>
      </c>
      <c r="D1951" s="25" t="s">
        <v>1054</v>
      </c>
      <c r="E1951" s="12" t="s">
        <v>18</v>
      </c>
      <c r="F1951" s="13">
        <v>2.2891999999999999E-3</v>
      </c>
      <c r="G1951" s="1">
        <v>332.82</v>
      </c>
      <c r="H1951" s="1">
        <f t="shared" si="212"/>
        <v>0.76</v>
      </c>
      <c r="J1951"/>
      <c r="K1951"/>
      <c r="L1951"/>
      <c r="M1951"/>
      <c r="N1951"/>
      <c r="O1951"/>
    </row>
    <row r="1952" spans="1:15" s="32" customFormat="1" ht="52.8" x14ac:dyDescent="0.25">
      <c r="A1952" s="25" t="s">
        <v>12</v>
      </c>
      <c r="B1952" s="11">
        <v>5685</v>
      </c>
      <c r="C1952" s="25" t="s">
        <v>10</v>
      </c>
      <c r="D1952" s="25" t="s">
        <v>1055</v>
      </c>
      <c r="E1952" s="12" t="s">
        <v>17</v>
      </c>
      <c r="F1952" s="13">
        <v>2.21663E-2</v>
      </c>
      <c r="G1952" s="1">
        <v>66.75</v>
      </c>
      <c r="H1952" s="1">
        <f t="shared" si="212"/>
        <v>1.47</v>
      </c>
      <c r="J1952"/>
      <c r="K1952"/>
      <c r="L1952"/>
      <c r="M1952"/>
      <c r="N1952"/>
      <c r="O1952"/>
    </row>
    <row r="1953" spans="1:15" s="32" customFormat="1" ht="53.4" thickBot="1" x14ac:dyDescent="0.3">
      <c r="A1953" s="25" t="s">
        <v>12</v>
      </c>
      <c r="B1953" s="11">
        <v>5684</v>
      </c>
      <c r="C1953" s="25" t="s">
        <v>10</v>
      </c>
      <c r="D1953" s="25" t="s">
        <v>1056</v>
      </c>
      <c r="E1953" s="12" t="s">
        <v>18</v>
      </c>
      <c r="F1953" s="13">
        <v>9.1617000000000001E-3</v>
      </c>
      <c r="G1953" s="1">
        <v>162.94999999999999</v>
      </c>
      <c r="H1953" s="1">
        <f t="shared" si="212"/>
        <v>1.49</v>
      </c>
      <c r="J1953"/>
      <c r="K1953"/>
      <c r="L1953"/>
      <c r="M1953"/>
      <c r="N1953"/>
      <c r="O1953"/>
    </row>
    <row r="1954" spans="1:15" ht="1.05" customHeight="1" thickTop="1" x14ac:dyDescent="0.25">
      <c r="A1954" s="27"/>
      <c r="B1954" s="27"/>
      <c r="C1954" s="27"/>
      <c r="D1954" s="27"/>
      <c r="E1954" s="27"/>
      <c r="F1954" s="27"/>
      <c r="G1954" s="27"/>
      <c r="H1954" s="27"/>
      <c r="J1954"/>
      <c r="K1954"/>
      <c r="L1954"/>
      <c r="M1954"/>
      <c r="N1954"/>
      <c r="O1954"/>
    </row>
    <row r="1955" spans="1:15" s="32" customFormat="1" ht="24" customHeight="1" thickBot="1" x14ac:dyDescent="0.3">
      <c r="A1955" s="30" t="s">
        <v>1363</v>
      </c>
      <c r="B1955" s="30"/>
      <c r="C1955" s="30"/>
      <c r="D1955" s="30" t="s">
        <v>1057</v>
      </c>
      <c r="E1955" s="30"/>
      <c r="F1955" s="3"/>
      <c r="G1955" s="30"/>
      <c r="H1955" s="4"/>
      <c r="J1955"/>
      <c r="K1955"/>
      <c r="L1955"/>
      <c r="M1955"/>
      <c r="N1955"/>
      <c r="O1955"/>
    </row>
    <row r="1956" spans="1:15" ht="1.05" customHeight="1" thickTop="1" x14ac:dyDescent="0.25">
      <c r="A1956" s="27"/>
      <c r="B1956" s="27"/>
      <c r="C1956" s="27"/>
      <c r="D1956" s="27"/>
      <c r="E1956" s="27"/>
      <c r="F1956" s="27"/>
      <c r="G1956" s="27"/>
      <c r="H1956" s="27"/>
      <c r="J1956"/>
      <c r="K1956"/>
      <c r="L1956"/>
      <c r="M1956"/>
      <c r="N1956"/>
      <c r="O1956"/>
    </row>
    <row r="1957" spans="1:15" ht="18" customHeight="1" x14ac:dyDescent="0.25">
      <c r="A1957" s="23" t="s">
        <v>1364</v>
      </c>
      <c r="B1957" s="5" t="s">
        <v>2</v>
      </c>
      <c r="C1957" s="23" t="s">
        <v>3</v>
      </c>
      <c r="D1957" s="23" t="s">
        <v>4</v>
      </c>
      <c r="E1957" s="6" t="s">
        <v>5</v>
      </c>
      <c r="F1957" s="5" t="s">
        <v>6</v>
      </c>
      <c r="G1957" s="5" t="s">
        <v>7</v>
      </c>
      <c r="H1957" s="5" t="s">
        <v>8</v>
      </c>
      <c r="J1957"/>
      <c r="K1957"/>
      <c r="L1957"/>
      <c r="M1957"/>
      <c r="N1957"/>
      <c r="O1957"/>
    </row>
    <row r="1958" spans="1:15" ht="39.6" x14ac:dyDescent="0.25">
      <c r="A1958" s="24" t="s">
        <v>9</v>
      </c>
      <c r="B1958" s="7">
        <v>92398</v>
      </c>
      <c r="C1958" s="24" t="s">
        <v>10</v>
      </c>
      <c r="D1958" s="24" t="s">
        <v>1058</v>
      </c>
      <c r="E1958" s="39" t="s">
        <v>1004</v>
      </c>
      <c r="F1958" s="9">
        <v>1</v>
      </c>
      <c r="G1958" s="10">
        <v>80.400000000000006</v>
      </c>
      <c r="H1958" s="10">
        <f>SUM(H1959:H1967)</f>
        <v>80.400000000000006</v>
      </c>
      <c r="I1958" s="32"/>
      <c r="J1958"/>
      <c r="K1958"/>
      <c r="L1958"/>
      <c r="M1958"/>
      <c r="N1958"/>
      <c r="O1958"/>
    </row>
    <row r="1959" spans="1:15" ht="52.8" x14ac:dyDescent="0.25">
      <c r="A1959" s="25" t="s">
        <v>12</v>
      </c>
      <c r="B1959" s="11">
        <v>91285</v>
      </c>
      <c r="C1959" s="25" t="s">
        <v>10</v>
      </c>
      <c r="D1959" s="25" t="s">
        <v>433</v>
      </c>
      <c r="E1959" s="12" t="s">
        <v>17</v>
      </c>
      <c r="F1959" s="13">
        <v>0.1278</v>
      </c>
      <c r="G1959" s="1">
        <v>0.98</v>
      </c>
      <c r="H1959" s="1">
        <f>TRUNC(F1959*G1959,2)</f>
        <v>0.12</v>
      </c>
      <c r="I1959" s="32"/>
      <c r="J1959"/>
      <c r="K1959"/>
      <c r="L1959"/>
      <c r="M1959"/>
      <c r="N1959"/>
      <c r="O1959"/>
    </row>
    <row r="1960" spans="1:15" ht="52.8" x14ac:dyDescent="0.25">
      <c r="A1960" s="25" t="s">
        <v>12</v>
      </c>
      <c r="B1960" s="11">
        <v>91283</v>
      </c>
      <c r="C1960" s="25" t="s">
        <v>10</v>
      </c>
      <c r="D1960" s="25" t="s">
        <v>432</v>
      </c>
      <c r="E1960" s="12" t="s">
        <v>18</v>
      </c>
      <c r="F1960" s="13">
        <v>3.8E-3</v>
      </c>
      <c r="G1960" s="1">
        <v>11.55</v>
      </c>
      <c r="H1960" s="1">
        <f t="shared" ref="H1960:H1967" si="213">TRUNC(F1960*G1960,2)</f>
        <v>0.04</v>
      </c>
      <c r="I1960" s="32"/>
      <c r="J1960"/>
      <c r="K1960"/>
      <c r="L1960"/>
      <c r="M1960"/>
      <c r="N1960"/>
      <c r="O1960"/>
    </row>
    <row r="1961" spans="1:15" ht="39.6" x14ac:dyDescent="0.25">
      <c r="A1961" s="25" t="s">
        <v>12</v>
      </c>
      <c r="B1961" s="11">
        <v>91278</v>
      </c>
      <c r="C1961" s="25" t="s">
        <v>10</v>
      </c>
      <c r="D1961" s="25" t="s">
        <v>257</v>
      </c>
      <c r="E1961" s="12" t="s">
        <v>17</v>
      </c>
      <c r="F1961" s="13">
        <v>0.12609999999999999</v>
      </c>
      <c r="G1961" s="1">
        <v>0.72</v>
      </c>
      <c r="H1961" s="1">
        <f t="shared" si="213"/>
        <v>0.09</v>
      </c>
      <c r="I1961" s="32"/>
      <c r="J1961"/>
      <c r="K1961"/>
      <c r="L1961"/>
      <c r="M1961"/>
      <c r="N1961"/>
      <c r="O1961"/>
    </row>
    <row r="1962" spans="1:15" ht="39.6" x14ac:dyDescent="0.25">
      <c r="A1962" s="25" t="s">
        <v>12</v>
      </c>
      <c r="B1962" s="11">
        <v>91277</v>
      </c>
      <c r="C1962" s="25" t="s">
        <v>10</v>
      </c>
      <c r="D1962" s="25" t="s">
        <v>256</v>
      </c>
      <c r="E1962" s="12" t="s">
        <v>18</v>
      </c>
      <c r="F1962" s="13">
        <v>5.4999999999999997E-3</v>
      </c>
      <c r="G1962" s="1">
        <v>10.91</v>
      </c>
      <c r="H1962" s="1">
        <f t="shared" si="213"/>
        <v>0.06</v>
      </c>
      <c r="I1962" s="32"/>
      <c r="J1962"/>
      <c r="K1962"/>
      <c r="L1962"/>
      <c r="M1962"/>
      <c r="N1962"/>
      <c r="O1962"/>
    </row>
    <row r="1963" spans="1:15" ht="26.4" x14ac:dyDescent="0.25">
      <c r="A1963" s="25" t="s">
        <v>12</v>
      </c>
      <c r="B1963" s="11">
        <v>88316</v>
      </c>
      <c r="C1963" s="25" t="s">
        <v>10</v>
      </c>
      <c r="D1963" s="25" t="s">
        <v>14</v>
      </c>
      <c r="E1963" s="12" t="s">
        <v>15</v>
      </c>
      <c r="F1963" s="13">
        <v>0.26319999999999999</v>
      </c>
      <c r="G1963" s="1">
        <v>24.33</v>
      </c>
      <c r="H1963" s="1">
        <f t="shared" si="213"/>
        <v>6.4</v>
      </c>
      <c r="I1963" s="32"/>
      <c r="J1963"/>
      <c r="K1963"/>
      <c r="L1963"/>
      <c r="M1963"/>
      <c r="N1963"/>
      <c r="O1963"/>
    </row>
    <row r="1964" spans="1:15" ht="26.4" x14ac:dyDescent="0.25">
      <c r="A1964" s="25" t="s">
        <v>12</v>
      </c>
      <c r="B1964" s="11">
        <v>88260</v>
      </c>
      <c r="C1964" s="25" t="s">
        <v>10</v>
      </c>
      <c r="D1964" s="25" t="s">
        <v>431</v>
      </c>
      <c r="E1964" s="12" t="s">
        <v>15</v>
      </c>
      <c r="F1964" s="13">
        <v>0.26319999999999999</v>
      </c>
      <c r="G1964" s="1">
        <v>33.24</v>
      </c>
      <c r="H1964" s="1">
        <f t="shared" si="213"/>
        <v>8.74</v>
      </c>
      <c r="I1964" s="32"/>
      <c r="J1964"/>
      <c r="K1964"/>
      <c r="L1964"/>
      <c r="M1964"/>
      <c r="N1964"/>
      <c r="O1964"/>
    </row>
    <row r="1965" spans="1:15" ht="39.6" x14ac:dyDescent="0.25">
      <c r="A1965" s="28" t="s">
        <v>32</v>
      </c>
      <c r="B1965" s="14">
        <v>36170</v>
      </c>
      <c r="C1965" s="28" t="s">
        <v>10</v>
      </c>
      <c r="D1965" s="28" t="s">
        <v>1061</v>
      </c>
      <c r="E1965" s="15" t="s">
        <v>1004</v>
      </c>
      <c r="F1965" s="16">
        <v>1.0041</v>
      </c>
      <c r="G1965" s="2">
        <v>55.75</v>
      </c>
      <c r="H1965" s="2">
        <f t="shared" si="213"/>
        <v>55.97</v>
      </c>
      <c r="I1965" s="32"/>
      <c r="J1965"/>
      <c r="K1965"/>
      <c r="L1965"/>
      <c r="M1965"/>
      <c r="N1965"/>
      <c r="O1965"/>
    </row>
    <row r="1966" spans="1:15" x14ac:dyDescent="0.25">
      <c r="A1966" s="28" t="s">
        <v>32</v>
      </c>
      <c r="B1966" s="14">
        <v>4741</v>
      </c>
      <c r="C1966" s="28" t="s">
        <v>10</v>
      </c>
      <c r="D1966" s="28" t="s">
        <v>435</v>
      </c>
      <c r="E1966" s="15" t="s">
        <v>1012</v>
      </c>
      <c r="F1966" s="16">
        <v>9.7999999999999997E-3</v>
      </c>
      <c r="G1966" s="2">
        <v>105.71</v>
      </c>
      <c r="H1966" s="2">
        <f t="shared" si="213"/>
        <v>1.03</v>
      </c>
      <c r="I1966" s="32"/>
      <c r="J1966"/>
      <c r="K1966"/>
      <c r="L1966"/>
      <c r="M1966"/>
      <c r="N1966"/>
      <c r="O1966"/>
    </row>
    <row r="1967" spans="1:15" ht="25.95" customHeight="1" thickBot="1" x14ac:dyDescent="0.3">
      <c r="A1967" s="28" t="s">
        <v>32</v>
      </c>
      <c r="B1967" s="14">
        <v>370</v>
      </c>
      <c r="C1967" s="28" t="s">
        <v>10</v>
      </c>
      <c r="D1967" s="28" t="s">
        <v>434</v>
      </c>
      <c r="E1967" s="15" t="s">
        <v>1012</v>
      </c>
      <c r="F1967" s="16">
        <v>5.6800000000000003E-2</v>
      </c>
      <c r="G1967" s="2">
        <v>140</v>
      </c>
      <c r="H1967" s="2">
        <f t="shared" si="213"/>
        <v>7.95</v>
      </c>
      <c r="I1967" s="32"/>
      <c r="J1967"/>
      <c r="K1967"/>
      <c r="L1967"/>
      <c r="M1967"/>
      <c r="N1967"/>
      <c r="O1967"/>
    </row>
    <row r="1968" spans="1:15" ht="1.05" customHeight="1" thickTop="1" x14ac:dyDescent="0.25">
      <c r="A1968" s="27"/>
      <c r="B1968" s="27"/>
      <c r="C1968" s="27"/>
      <c r="D1968" s="27"/>
      <c r="E1968" s="27"/>
      <c r="F1968" s="27"/>
      <c r="G1968" s="27"/>
      <c r="H1968" s="27"/>
      <c r="J1968"/>
      <c r="K1968"/>
      <c r="L1968"/>
      <c r="M1968"/>
      <c r="N1968"/>
      <c r="O1968"/>
    </row>
    <row r="1969" spans="1:15" s="32" customFormat="1" ht="18" customHeight="1" x14ac:dyDescent="0.25">
      <c r="A1969" s="23" t="s">
        <v>1365</v>
      </c>
      <c r="B1969" s="5" t="s">
        <v>2</v>
      </c>
      <c r="C1969" s="23" t="s">
        <v>3</v>
      </c>
      <c r="D1969" s="23" t="s">
        <v>4</v>
      </c>
      <c r="E1969" s="6" t="s">
        <v>5</v>
      </c>
      <c r="F1969" s="5" t="s">
        <v>6</v>
      </c>
      <c r="G1969" s="5" t="s">
        <v>7</v>
      </c>
      <c r="H1969" s="5" t="s">
        <v>8</v>
      </c>
      <c r="J1969"/>
      <c r="K1969"/>
      <c r="L1969"/>
      <c r="M1969"/>
      <c r="N1969"/>
      <c r="O1969"/>
    </row>
    <row r="1970" spans="1:15" s="32" customFormat="1" ht="25.95" customHeight="1" x14ac:dyDescent="0.25">
      <c r="A1970" s="24" t="s">
        <v>9</v>
      </c>
      <c r="B1970" s="7">
        <v>104658</v>
      </c>
      <c r="C1970" s="24" t="s">
        <v>10</v>
      </c>
      <c r="D1970" s="24" t="s">
        <v>1059</v>
      </c>
      <c r="E1970" s="39" t="s">
        <v>1004</v>
      </c>
      <c r="F1970" s="9">
        <v>1</v>
      </c>
      <c r="G1970" s="37">
        <v>139.52000000000001</v>
      </c>
      <c r="H1970" s="10">
        <f>SUM(H1971:H1975)</f>
        <v>139.51999999999998</v>
      </c>
      <c r="J1970"/>
      <c r="K1970"/>
      <c r="L1970"/>
      <c r="M1970"/>
      <c r="N1970"/>
      <c r="O1970"/>
    </row>
    <row r="1971" spans="1:15" ht="25.95" customHeight="1" x14ac:dyDescent="0.25">
      <c r="A1971" s="25" t="s">
        <v>12</v>
      </c>
      <c r="B1971" s="11">
        <v>88316</v>
      </c>
      <c r="C1971" s="25" t="s">
        <v>10</v>
      </c>
      <c r="D1971" s="25" t="s">
        <v>14</v>
      </c>
      <c r="E1971" s="12" t="s">
        <v>15</v>
      </c>
      <c r="F1971" s="13">
        <v>1.2789999999999999</v>
      </c>
      <c r="G1971" s="1">
        <v>24.33</v>
      </c>
      <c r="H1971" s="1">
        <f t="shared" ref="H1971:H1975" si="214">TRUNC(F1971*G1971,2)</f>
        <v>31.11</v>
      </c>
      <c r="J1971"/>
      <c r="K1971"/>
      <c r="L1971"/>
      <c r="M1971"/>
      <c r="N1971"/>
      <c r="O1971"/>
    </row>
    <row r="1972" spans="1:15" ht="24" customHeight="1" x14ac:dyDescent="0.25">
      <c r="A1972" s="25" t="s">
        <v>12</v>
      </c>
      <c r="B1972" s="11">
        <v>88309</v>
      </c>
      <c r="C1972" s="25" t="s">
        <v>10</v>
      </c>
      <c r="D1972" s="25" t="s">
        <v>241</v>
      </c>
      <c r="E1972" s="12" t="s">
        <v>15</v>
      </c>
      <c r="F1972" s="13">
        <v>0.63900000000000001</v>
      </c>
      <c r="G1972" s="1">
        <v>33.51</v>
      </c>
      <c r="H1972" s="1">
        <f t="shared" si="214"/>
        <v>21.41</v>
      </c>
      <c r="J1972"/>
      <c r="K1972"/>
      <c r="L1972"/>
      <c r="M1972"/>
      <c r="N1972"/>
      <c r="O1972"/>
    </row>
    <row r="1973" spans="1:15" ht="25.95" customHeight="1" x14ac:dyDescent="0.25">
      <c r="A1973" s="28" t="s">
        <v>32</v>
      </c>
      <c r="B1973" s="14">
        <v>36178</v>
      </c>
      <c r="C1973" s="28" t="s">
        <v>10</v>
      </c>
      <c r="D1973" s="28" t="s">
        <v>1064</v>
      </c>
      <c r="E1973" s="15" t="s">
        <v>31</v>
      </c>
      <c r="F1973" s="16">
        <v>6.4375</v>
      </c>
      <c r="G1973" s="2">
        <v>11.68</v>
      </c>
      <c r="H1973" s="2">
        <f t="shared" si="214"/>
        <v>75.19</v>
      </c>
      <c r="J1973"/>
      <c r="K1973"/>
      <c r="L1973"/>
      <c r="M1973"/>
      <c r="N1973"/>
      <c r="O1973"/>
    </row>
    <row r="1974" spans="1:15" ht="25.95" customHeight="1" x14ac:dyDescent="0.25">
      <c r="A1974" s="28" t="s">
        <v>32</v>
      </c>
      <c r="B1974" s="14">
        <v>34357</v>
      </c>
      <c r="C1974" s="28" t="s">
        <v>10</v>
      </c>
      <c r="D1974" s="28" t="s">
        <v>394</v>
      </c>
      <c r="E1974" s="15" t="s">
        <v>34</v>
      </c>
      <c r="F1974" s="16">
        <v>0.24</v>
      </c>
      <c r="G1974" s="2">
        <f t="array" ref="G1974">[2]!'!ISD!L3714C29'</f>
        <v>3.99</v>
      </c>
      <c r="H1974" s="2">
        <f t="shared" si="214"/>
        <v>0.95</v>
      </c>
      <c r="J1974"/>
      <c r="K1974"/>
      <c r="L1974"/>
      <c r="M1974"/>
      <c r="N1974"/>
      <c r="O1974"/>
    </row>
    <row r="1975" spans="1:15" ht="25.95" customHeight="1" thickBot="1" x14ac:dyDescent="0.3">
      <c r="A1975" s="28" t="s">
        <v>32</v>
      </c>
      <c r="B1975" s="14">
        <v>34353</v>
      </c>
      <c r="C1975" s="28" t="s">
        <v>10</v>
      </c>
      <c r="D1975" s="28" t="s">
        <v>1065</v>
      </c>
      <c r="E1975" s="15" t="s">
        <v>34</v>
      </c>
      <c r="F1975" s="16">
        <v>8.6199999999999992</v>
      </c>
      <c r="G1975" s="2">
        <v>1.26</v>
      </c>
      <c r="H1975" s="2">
        <f t="shared" si="214"/>
        <v>10.86</v>
      </c>
      <c r="J1975"/>
      <c r="K1975"/>
      <c r="L1975"/>
      <c r="M1975"/>
      <c r="N1975"/>
      <c r="O1975"/>
    </row>
    <row r="1976" spans="1:15" ht="1.05" customHeight="1" thickTop="1" x14ac:dyDescent="0.25">
      <c r="A1976" s="27"/>
      <c r="B1976" s="27"/>
      <c r="C1976" s="27"/>
      <c r="D1976" s="27"/>
      <c r="E1976" s="27"/>
      <c r="F1976" s="27"/>
      <c r="G1976" s="27"/>
      <c r="H1976" s="27"/>
      <c r="J1976"/>
      <c r="K1976"/>
      <c r="L1976"/>
      <c r="M1976"/>
      <c r="N1976"/>
      <c r="O1976"/>
    </row>
    <row r="1977" spans="1:15" s="32" customFormat="1" ht="18" customHeight="1" x14ac:dyDescent="0.25">
      <c r="A1977" s="23" t="s">
        <v>1366</v>
      </c>
      <c r="B1977" s="5" t="s">
        <v>2</v>
      </c>
      <c r="C1977" s="23" t="s">
        <v>3</v>
      </c>
      <c r="D1977" s="23" t="s">
        <v>4</v>
      </c>
      <c r="E1977" s="6" t="s">
        <v>5</v>
      </c>
      <c r="F1977" s="5" t="s">
        <v>6</v>
      </c>
      <c r="G1977" s="5" t="s">
        <v>7</v>
      </c>
      <c r="H1977" s="5" t="s">
        <v>8</v>
      </c>
      <c r="J1977"/>
      <c r="K1977"/>
      <c r="L1977"/>
      <c r="M1977"/>
      <c r="N1977"/>
      <c r="O1977"/>
    </row>
    <row r="1978" spans="1:15" s="32" customFormat="1" ht="66" x14ac:dyDescent="0.25">
      <c r="A1978" s="24" t="s">
        <v>9</v>
      </c>
      <c r="B1978" s="7">
        <v>94280</v>
      </c>
      <c r="C1978" s="24" t="s">
        <v>10</v>
      </c>
      <c r="D1978" s="24" t="s">
        <v>1060</v>
      </c>
      <c r="E1978" s="8" t="s">
        <v>19</v>
      </c>
      <c r="F1978" s="9">
        <v>1</v>
      </c>
      <c r="G1978" s="10">
        <v>47.1</v>
      </c>
      <c r="H1978" s="10">
        <f>SUM(H1979:H1983)</f>
        <v>47.1</v>
      </c>
      <c r="J1978"/>
      <c r="K1978"/>
      <c r="L1978"/>
      <c r="M1978"/>
      <c r="N1978"/>
      <c r="O1978"/>
    </row>
    <row r="1979" spans="1:15" ht="25.95" customHeight="1" x14ac:dyDescent="0.25">
      <c r="A1979" s="25" t="s">
        <v>12</v>
      </c>
      <c r="B1979" s="11">
        <v>88629</v>
      </c>
      <c r="C1979" s="25" t="s">
        <v>10</v>
      </c>
      <c r="D1979" s="25" t="s">
        <v>305</v>
      </c>
      <c r="E1979" s="12" t="s">
        <v>1012</v>
      </c>
      <c r="F1979" s="13">
        <v>1.4E-3</v>
      </c>
      <c r="G1979" s="1">
        <v>730.17</v>
      </c>
      <c r="H1979" s="1">
        <f t="shared" ref="H1979:H1983" si="215">TRUNC(F1979*G1979,2)</f>
        <v>1.02</v>
      </c>
      <c r="J1979"/>
      <c r="K1979"/>
      <c r="L1979"/>
      <c r="M1979"/>
      <c r="N1979"/>
      <c r="O1979"/>
    </row>
    <row r="1980" spans="1:15" ht="24" customHeight="1" x14ac:dyDescent="0.25">
      <c r="A1980" s="25" t="s">
        <v>12</v>
      </c>
      <c r="B1980" s="11">
        <v>88316</v>
      </c>
      <c r="C1980" s="25" t="s">
        <v>10</v>
      </c>
      <c r="D1980" s="25" t="s">
        <v>14</v>
      </c>
      <c r="E1980" s="12" t="s">
        <v>15</v>
      </c>
      <c r="F1980" s="13">
        <v>0.2477</v>
      </c>
      <c r="G1980" s="1">
        <v>24.33</v>
      </c>
      <c r="H1980" s="1">
        <f t="shared" si="215"/>
        <v>6.02</v>
      </c>
      <c r="J1980"/>
      <c r="K1980"/>
      <c r="L1980"/>
      <c r="M1980"/>
      <c r="N1980"/>
      <c r="O1980"/>
    </row>
    <row r="1981" spans="1:15" ht="24" customHeight="1" x14ac:dyDescent="0.25">
      <c r="A1981" s="25" t="s">
        <v>12</v>
      </c>
      <c r="B1981" s="11">
        <v>88309</v>
      </c>
      <c r="C1981" s="25" t="s">
        <v>10</v>
      </c>
      <c r="D1981" s="25" t="s">
        <v>241</v>
      </c>
      <c r="E1981" s="12" t="s">
        <v>15</v>
      </c>
      <c r="F1981" s="13">
        <v>0.2477</v>
      </c>
      <c r="G1981" s="1">
        <v>33.51</v>
      </c>
      <c r="H1981" s="1">
        <f t="shared" si="215"/>
        <v>8.3000000000000007</v>
      </c>
      <c r="J1981"/>
      <c r="K1981"/>
      <c r="L1981"/>
      <c r="M1981"/>
      <c r="N1981"/>
      <c r="O1981"/>
    </row>
    <row r="1982" spans="1:15" ht="25.95" customHeight="1" x14ac:dyDescent="0.25">
      <c r="A1982" s="28" t="s">
        <v>32</v>
      </c>
      <c r="B1982" s="14">
        <v>41680</v>
      </c>
      <c r="C1982" s="28" t="s">
        <v>10</v>
      </c>
      <c r="D1982" s="28" t="s">
        <v>1066</v>
      </c>
      <c r="E1982" s="15" t="s">
        <v>31</v>
      </c>
      <c r="F1982" s="16">
        <v>2.5769000000000002</v>
      </c>
      <c r="G1982" s="2">
        <v>11.97</v>
      </c>
      <c r="H1982" s="2">
        <f t="shared" si="215"/>
        <v>30.84</v>
      </c>
      <c r="J1982"/>
      <c r="K1982"/>
      <c r="L1982"/>
      <c r="M1982"/>
      <c r="N1982"/>
      <c r="O1982"/>
    </row>
    <row r="1983" spans="1:15" ht="25.95" customHeight="1" thickBot="1" x14ac:dyDescent="0.3">
      <c r="A1983" s="28" t="s">
        <v>32</v>
      </c>
      <c r="B1983" s="14">
        <v>370</v>
      </c>
      <c r="C1983" s="28" t="s">
        <v>10</v>
      </c>
      <c r="D1983" s="28" t="s">
        <v>434</v>
      </c>
      <c r="E1983" s="15" t="s">
        <v>1012</v>
      </c>
      <c r="F1983" s="16">
        <v>6.6E-3</v>
      </c>
      <c r="G1983" s="2">
        <v>140</v>
      </c>
      <c r="H1983" s="2">
        <f t="shared" si="215"/>
        <v>0.92</v>
      </c>
      <c r="J1983"/>
      <c r="K1983"/>
      <c r="L1983"/>
      <c r="M1983"/>
      <c r="N1983"/>
      <c r="O1983"/>
    </row>
    <row r="1984" spans="1:15" ht="1.05" customHeight="1" thickTop="1" x14ac:dyDescent="0.25">
      <c r="A1984" s="27"/>
      <c r="B1984" s="27"/>
      <c r="C1984" s="27"/>
      <c r="D1984" s="27"/>
      <c r="E1984" s="27"/>
      <c r="F1984" s="27"/>
      <c r="G1984" s="27"/>
      <c r="H1984" s="27"/>
      <c r="J1984"/>
      <c r="K1984"/>
      <c r="L1984"/>
      <c r="M1984"/>
      <c r="N1984"/>
      <c r="O1984"/>
    </row>
    <row r="1985" spans="1:15" s="32" customFormat="1" ht="24" customHeight="1" thickBot="1" x14ac:dyDescent="0.3">
      <c r="A1985" s="30" t="s">
        <v>980</v>
      </c>
      <c r="B1985" s="30"/>
      <c r="C1985" s="30"/>
      <c r="D1985" s="30" t="s">
        <v>1062</v>
      </c>
      <c r="E1985" s="30"/>
      <c r="F1985" s="3"/>
      <c r="G1985" s="30"/>
      <c r="H1985" s="4"/>
      <c r="J1985"/>
      <c r="K1985"/>
      <c r="L1985"/>
      <c r="M1985"/>
      <c r="N1985"/>
      <c r="O1985"/>
    </row>
    <row r="1986" spans="1:15" ht="1.05" customHeight="1" thickTop="1" x14ac:dyDescent="0.25">
      <c r="A1986" s="27"/>
      <c r="B1986" s="27"/>
      <c r="C1986" s="27"/>
      <c r="D1986" s="27"/>
      <c r="E1986" s="27"/>
      <c r="F1986" s="27"/>
      <c r="G1986" s="27"/>
      <c r="H1986" s="27"/>
      <c r="J1986"/>
      <c r="K1986"/>
      <c r="L1986"/>
      <c r="M1986"/>
      <c r="N1986"/>
      <c r="O1986"/>
    </row>
    <row r="1987" spans="1:15" s="32" customFormat="1" ht="18" customHeight="1" x14ac:dyDescent="0.25">
      <c r="A1987" s="23" t="s">
        <v>1367</v>
      </c>
      <c r="B1987" s="5" t="s">
        <v>2</v>
      </c>
      <c r="C1987" s="23" t="s">
        <v>3</v>
      </c>
      <c r="D1987" s="23" t="s">
        <v>4</v>
      </c>
      <c r="E1987" s="6" t="s">
        <v>5</v>
      </c>
      <c r="F1987" s="5" t="s">
        <v>6</v>
      </c>
      <c r="G1987" s="5" t="s">
        <v>7</v>
      </c>
      <c r="H1987" s="5" t="s">
        <v>8</v>
      </c>
      <c r="J1987"/>
      <c r="K1987"/>
      <c r="L1987"/>
      <c r="M1987"/>
      <c r="N1987"/>
      <c r="O1987"/>
    </row>
    <row r="1988" spans="1:15" s="32" customFormat="1" x14ac:dyDescent="0.25">
      <c r="A1988" s="24" t="s">
        <v>9</v>
      </c>
      <c r="B1988" s="36">
        <v>98519</v>
      </c>
      <c r="C1988" s="24" t="s">
        <v>10</v>
      </c>
      <c r="D1988" s="24" t="s">
        <v>1067</v>
      </c>
      <c r="E1988" s="39" t="s">
        <v>1004</v>
      </c>
      <c r="F1988" s="9">
        <v>1</v>
      </c>
      <c r="G1988" s="10">
        <v>4.1100000000000003</v>
      </c>
      <c r="H1988" s="10">
        <f>SUM(H1989:H1990)</f>
        <v>4.1099999999999994</v>
      </c>
      <c r="J1988"/>
      <c r="K1988"/>
      <c r="L1988"/>
      <c r="M1988"/>
      <c r="N1988"/>
      <c r="O1988"/>
    </row>
    <row r="1989" spans="1:15" ht="26.4" x14ac:dyDescent="0.25">
      <c r="A1989" s="25" t="s">
        <v>12</v>
      </c>
      <c r="B1989" s="11">
        <v>88441</v>
      </c>
      <c r="C1989" s="25" t="s">
        <v>10</v>
      </c>
      <c r="D1989" s="25" t="s">
        <v>16</v>
      </c>
      <c r="E1989" s="12" t="s">
        <v>15</v>
      </c>
      <c r="F1989" s="13">
        <v>2.8000000000000001E-2</v>
      </c>
      <c r="G1989" s="1">
        <v>25.53</v>
      </c>
      <c r="H1989" s="1">
        <f>TRUNC(F1989*G1989,2)</f>
        <v>0.71</v>
      </c>
      <c r="J1989"/>
      <c r="K1989"/>
      <c r="L1989"/>
      <c r="M1989"/>
      <c r="N1989"/>
      <c r="O1989"/>
    </row>
    <row r="1990" spans="1:15" ht="27" thickBot="1" x14ac:dyDescent="0.3">
      <c r="A1990" s="25" t="s">
        <v>12</v>
      </c>
      <c r="B1990" s="11">
        <v>88316</v>
      </c>
      <c r="C1990" s="25" t="s">
        <v>10</v>
      </c>
      <c r="D1990" s="25" t="s">
        <v>14</v>
      </c>
      <c r="E1990" s="12" t="s">
        <v>15</v>
      </c>
      <c r="F1990" s="13">
        <v>0.14000000000000001</v>
      </c>
      <c r="G1990" s="1">
        <v>24.33</v>
      </c>
      <c r="H1990" s="1">
        <f t="shared" ref="H1990" si="216">TRUNC(F1990*G1990,2)</f>
        <v>3.4</v>
      </c>
      <c r="J1990"/>
      <c r="K1990"/>
      <c r="L1990"/>
      <c r="M1990"/>
      <c r="N1990"/>
      <c r="O1990"/>
    </row>
    <row r="1991" spans="1:15" ht="1.05" customHeight="1" thickTop="1" x14ac:dyDescent="0.25">
      <c r="A1991" s="27"/>
      <c r="B1991" s="27"/>
      <c r="C1991" s="27"/>
      <c r="D1991" s="27"/>
      <c r="E1991" s="27"/>
      <c r="F1991" s="27"/>
      <c r="G1991" s="27"/>
      <c r="H1991" s="27"/>
      <c r="J1991"/>
      <c r="K1991"/>
      <c r="L1991"/>
      <c r="M1991"/>
      <c r="N1991"/>
      <c r="O1991"/>
    </row>
    <row r="1992" spans="1:15" ht="18" customHeight="1" x14ac:dyDescent="0.25">
      <c r="A1992" s="23" t="s">
        <v>1368</v>
      </c>
      <c r="B1992" s="5" t="s">
        <v>2</v>
      </c>
      <c r="C1992" s="23" t="s">
        <v>3</v>
      </c>
      <c r="D1992" s="23" t="s">
        <v>4</v>
      </c>
      <c r="E1992" s="6" t="s">
        <v>5</v>
      </c>
      <c r="F1992" s="5" t="s">
        <v>6</v>
      </c>
      <c r="G1992" s="5" t="s">
        <v>7</v>
      </c>
      <c r="H1992" s="5" t="s">
        <v>8</v>
      </c>
      <c r="J1992"/>
      <c r="K1992"/>
      <c r="L1992"/>
      <c r="M1992"/>
      <c r="N1992"/>
      <c r="O1992"/>
    </row>
    <row r="1993" spans="1:15" x14ac:dyDescent="0.25">
      <c r="A1993" s="24" t="s">
        <v>9</v>
      </c>
      <c r="B1993" s="7">
        <v>105521</v>
      </c>
      <c r="C1993" s="24" t="s">
        <v>10</v>
      </c>
      <c r="D1993" s="24" t="s">
        <v>1068</v>
      </c>
      <c r="E1993" s="39" t="s">
        <v>1004</v>
      </c>
      <c r="F1993" s="9">
        <v>1</v>
      </c>
      <c r="G1993" s="37">
        <v>3.6</v>
      </c>
      <c r="H1993" s="10">
        <f>SUM(H1994:H1996)</f>
        <v>3.6</v>
      </c>
      <c r="J1993"/>
      <c r="K1993"/>
      <c r="L1993"/>
      <c r="M1993"/>
      <c r="N1993"/>
      <c r="O1993"/>
    </row>
    <row r="1994" spans="1:15" ht="26.4" x14ac:dyDescent="0.25">
      <c r="A1994" s="25" t="s">
        <v>12</v>
      </c>
      <c r="B1994" s="11">
        <v>88441</v>
      </c>
      <c r="C1994" s="25" t="s">
        <v>10</v>
      </c>
      <c r="D1994" s="25" t="s">
        <v>16</v>
      </c>
      <c r="E1994" s="12" t="s">
        <v>15</v>
      </c>
      <c r="F1994" s="13">
        <v>1.0999999999999999E-2</v>
      </c>
      <c r="G1994" s="1">
        <v>25.53</v>
      </c>
      <c r="H1994" s="1">
        <f>TRUNC(F1994*G1994,2)</f>
        <v>0.28000000000000003</v>
      </c>
      <c r="J1994"/>
      <c r="K1994"/>
      <c r="L1994"/>
      <c r="M1994"/>
      <c r="N1994"/>
      <c r="O1994"/>
    </row>
    <row r="1995" spans="1:15" ht="26.4" x14ac:dyDescent="0.25">
      <c r="A1995" s="25" t="s">
        <v>12</v>
      </c>
      <c r="B1995" s="11">
        <v>88316</v>
      </c>
      <c r="C1995" s="25" t="s">
        <v>10</v>
      </c>
      <c r="D1995" s="25" t="s">
        <v>14</v>
      </c>
      <c r="E1995" s="12" t="s">
        <v>15</v>
      </c>
      <c r="F1995" s="13">
        <v>5.4800000000000001E-2</v>
      </c>
      <c r="G1995" s="1">
        <v>24.33</v>
      </c>
      <c r="H1995" s="1">
        <f t="shared" ref="H1995:H1996" si="217">TRUNC(F1995*G1995,2)</f>
        <v>1.33</v>
      </c>
      <c r="J1995"/>
      <c r="K1995"/>
      <c r="L1995"/>
      <c r="M1995"/>
      <c r="N1995"/>
      <c r="O1995"/>
    </row>
    <row r="1996" spans="1:15" ht="25.95" customHeight="1" thickBot="1" x14ac:dyDescent="0.3">
      <c r="A1996" s="28" t="s">
        <v>32</v>
      </c>
      <c r="B1996" s="14">
        <v>7253</v>
      </c>
      <c r="C1996" s="28" t="s">
        <v>10</v>
      </c>
      <c r="D1996" s="28" t="s">
        <v>1069</v>
      </c>
      <c r="E1996" s="15" t="s">
        <v>1012</v>
      </c>
      <c r="F1996" s="16">
        <v>1.29E-2</v>
      </c>
      <c r="G1996" s="2">
        <v>154.28</v>
      </c>
      <c r="H1996" s="2">
        <f t="shared" si="217"/>
        <v>1.99</v>
      </c>
      <c r="J1996"/>
      <c r="K1996"/>
      <c r="L1996"/>
      <c r="M1996"/>
      <c r="N1996"/>
      <c r="O1996"/>
    </row>
    <row r="1997" spans="1:15" ht="1.05" customHeight="1" thickTop="1" x14ac:dyDescent="0.25">
      <c r="A1997" s="27"/>
      <c r="B1997" s="27"/>
      <c r="C1997" s="27"/>
      <c r="D1997" s="27"/>
      <c r="E1997" s="27"/>
      <c r="F1997" s="27"/>
      <c r="G1997" s="27"/>
      <c r="H1997" s="27"/>
      <c r="J1997"/>
      <c r="K1997"/>
      <c r="L1997"/>
      <c r="M1997"/>
      <c r="N1997"/>
      <c r="O1997"/>
    </row>
    <row r="1998" spans="1:15" ht="18" customHeight="1" x14ac:dyDescent="0.25">
      <c r="A1998" s="23" t="s">
        <v>1369</v>
      </c>
      <c r="B1998" s="5" t="s">
        <v>2</v>
      </c>
      <c r="C1998" s="23" t="s">
        <v>3</v>
      </c>
      <c r="D1998" s="23" t="s">
        <v>4</v>
      </c>
      <c r="E1998" s="6" t="s">
        <v>5</v>
      </c>
      <c r="F1998" s="5" t="s">
        <v>6</v>
      </c>
      <c r="G1998" s="5" t="s">
        <v>7</v>
      </c>
      <c r="H1998" s="5" t="s">
        <v>8</v>
      </c>
      <c r="J1998"/>
      <c r="K1998"/>
      <c r="L1998"/>
      <c r="M1998"/>
      <c r="N1998"/>
      <c r="O1998"/>
    </row>
    <row r="1999" spans="1:15" ht="26.4" x14ac:dyDescent="0.25">
      <c r="A1999" s="24" t="s">
        <v>9</v>
      </c>
      <c r="B1999" s="7">
        <v>103946</v>
      </c>
      <c r="C1999" s="24" t="s">
        <v>10</v>
      </c>
      <c r="D1999" s="24" t="s">
        <v>1070</v>
      </c>
      <c r="E1999" s="39" t="s">
        <v>1004</v>
      </c>
      <c r="F1999" s="9">
        <v>1</v>
      </c>
      <c r="G1999" s="10">
        <v>16.07</v>
      </c>
      <c r="H1999" s="10">
        <f>SUM(H2000:H2002)</f>
        <v>16.07</v>
      </c>
      <c r="J1999"/>
      <c r="K1999"/>
      <c r="L1999"/>
      <c r="M1999"/>
      <c r="N1999"/>
      <c r="O1999"/>
    </row>
    <row r="2000" spans="1:15" ht="25.95" customHeight="1" x14ac:dyDescent="0.25">
      <c r="A2000" s="25" t="s">
        <v>12</v>
      </c>
      <c r="B2000" s="11">
        <v>88441</v>
      </c>
      <c r="C2000" s="25" t="s">
        <v>10</v>
      </c>
      <c r="D2000" s="25" t="s">
        <v>16</v>
      </c>
      <c r="E2000" s="12" t="s">
        <v>15</v>
      </c>
      <c r="F2000" s="13">
        <v>2.7699999999999999E-2</v>
      </c>
      <c r="G2000" s="1">
        <v>33.630000000000003</v>
      </c>
      <c r="H2000" s="1">
        <f>TRUNC(F2000*G2000,2)</f>
        <v>0.93</v>
      </c>
      <c r="J2000"/>
      <c r="K2000"/>
      <c r="L2000"/>
      <c r="M2000"/>
      <c r="N2000"/>
      <c r="O2000"/>
    </row>
    <row r="2001" spans="1:15" ht="24" customHeight="1" x14ac:dyDescent="0.25">
      <c r="A2001" s="25" t="s">
        <v>12</v>
      </c>
      <c r="B2001" s="11">
        <v>88316</v>
      </c>
      <c r="C2001" s="25" t="s">
        <v>10</v>
      </c>
      <c r="D2001" s="25" t="s">
        <v>14</v>
      </c>
      <c r="E2001" s="12" t="s">
        <v>15</v>
      </c>
      <c r="F2001" s="13">
        <v>0.1386</v>
      </c>
      <c r="G2001" s="1">
        <v>24.33</v>
      </c>
      <c r="H2001" s="1">
        <f t="shared" ref="H2001:H2002" si="218">TRUNC(F2001*G2001,2)</f>
        <v>3.37</v>
      </c>
      <c r="J2001"/>
      <c r="K2001"/>
      <c r="L2001"/>
      <c r="M2001"/>
      <c r="N2001"/>
      <c r="O2001"/>
    </row>
    <row r="2002" spans="1:15" ht="25.95" customHeight="1" thickBot="1" x14ac:dyDescent="0.3">
      <c r="A2002" s="28" t="s">
        <v>32</v>
      </c>
      <c r="B2002" s="14">
        <v>3322</v>
      </c>
      <c r="C2002" s="28" t="s">
        <v>10</v>
      </c>
      <c r="D2002" s="28" t="s">
        <v>1071</v>
      </c>
      <c r="E2002" s="15" t="s">
        <v>1004</v>
      </c>
      <c r="F2002" s="16">
        <v>1</v>
      </c>
      <c r="G2002" s="2">
        <v>11.77</v>
      </c>
      <c r="H2002" s="2">
        <f t="shared" si="218"/>
        <v>11.77</v>
      </c>
      <c r="J2002"/>
      <c r="K2002"/>
      <c r="L2002"/>
      <c r="M2002"/>
      <c r="N2002"/>
      <c r="O2002"/>
    </row>
    <row r="2003" spans="1:15" ht="1.05" customHeight="1" thickTop="1" x14ac:dyDescent="0.25">
      <c r="A2003" s="27"/>
      <c r="B2003" s="27"/>
      <c r="C2003" s="27"/>
      <c r="D2003" s="27"/>
      <c r="E2003" s="27"/>
      <c r="F2003" s="27"/>
      <c r="G2003" s="27"/>
      <c r="H2003" s="27"/>
      <c r="J2003"/>
      <c r="K2003"/>
      <c r="L2003"/>
      <c r="M2003"/>
      <c r="N2003"/>
      <c r="O2003"/>
    </row>
    <row r="2004" spans="1:15" ht="18" customHeight="1" x14ac:dyDescent="0.25">
      <c r="A2004" s="23" t="s">
        <v>1370</v>
      </c>
      <c r="B2004" s="5" t="s">
        <v>2</v>
      </c>
      <c r="C2004" s="23" t="s">
        <v>3</v>
      </c>
      <c r="D2004" s="23" t="s">
        <v>4</v>
      </c>
      <c r="E2004" s="6" t="s">
        <v>5</v>
      </c>
      <c r="F2004" s="5" t="s">
        <v>6</v>
      </c>
      <c r="G2004" s="5" t="s">
        <v>7</v>
      </c>
      <c r="H2004" s="5" t="s">
        <v>8</v>
      </c>
      <c r="J2004"/>
      <c r="K2004"/>
      <c r="L2004"/>
      <c r="M2004"/>
      <c r="N2004"/>
      <c r="O2004"/>
    </row>
    <row r="2005" spans="1:15" x14ac:dyDescent="0.25">
      <c r="A2005" s="24" t="s">
        <v>9</v>
      </c>
      <c r="B2005" s="7">
        <v>98509</v>
      </c>
      <c r="C2005" s="24" t="s">
        <v>10</v>
      </c>
      <c r="D2005" s="24" t="s">
        <v>1072</v>
      </c>
      <c r="E2005" s="8" t="s">
        <v>31</v>
      </c>
      <c r="F2005" s="9">
        <v>1</v>
      </c>
      <c r="G2005" s="10">
        <v>46.12</v>
      </c>
      <c r="H2005" s="10">
        <f>SUM(H2006:H2008)</f>
        <v>46.120000000000005</v>
      </c>
      <c r="J2005"/>
      <c r="K2005"/>
      <c r="L2005"/>
      <c r="M2005"/>
      <c r="N2005"/>
      <c r="O2005"/>
    </row>
    <row r="2006" spans="1:15" ht="25.95" customHeight="1" x14ac:dyDescent="0.25">
      <c r="A2006" s="25" t="s">
        <v>12</v>
      </c>
      <c r="B2006" s="11" t="s">
        <v>236</v>
      </c>
      <c r="C2006" s="25" t="s">
        <v>10</v>
      </c>
      <c r="D2006" s="25" t="s">
        <v>237</v>
      </c>
      <c r="E2006" s="12" t="s">
        <v>15</v>
      </c>
      <c r="F2006" s="13">
        <v>1.0800000000000001E-2</v>
      </c>
      <c r="G2006" s="1">
        <v>33.630000000000003</v>
      </c>
      <c r="H2006" s="1">
        <f t="shared" ref="H2006:H2007" si="219">TRUNC(F2006*G2006,2)</f>
        <v>0.36</v>
      </c>
      <c r="J2006"/>
      <c r="K2006"/>
      <c r="L2006"/>
      <c r="M2006"/>
      <c r="N2006"/>
      <c r="O2006"/>
    </row>
    <row r="2007" spans="1:15" ht="24" customHeight="1" x14ac:dyDescent="0.25">
      <c r="A2007" s="25" t="s">
        <v>12</v>
      </c>
      <c r="B2007" s="11" t="s">
        <v>13</v>
      </c>
      <c r="C2007" s="25" t="s">
        <v>10</v>
      </c>
      <c r="D2007" s="25" t="s">
        <v>14</v>
      </c>
      <c r="E2007" s="12" t="s">
        <v>15</v>
      </c>
      <c r="F2007" s="13">
        <v>5.4199999999999998E-2</v>
      </c>
      <c r="G2007" s="1">
        <v>24.33</v>
      </c>
      <c r="H2007" s="1">
        <f t="shared" si="219"/>
        <v>1.31</v>
      </c>
      <c r="J2007"/>
      <c r="K2007"/>
      <c r="L2007"/>
      <c r="M2007"/>
      <c r="N2007"/>
      <c r="O2007"/>
    </row>
    <row r="2008" spans="1:15" ht="25.8" customHeight="1" thickBot="1" x14ac:dyDescent="0.3">
      <c r="A2008" s="28" t="s">
        <v>32</v>
      </c>
      <c r="B2008" s="14">
        <v>365</v>
      </c>
      <c r="C2008" s="28" t="s">
        <v>10</v>
      </c>
      <c r="D2008" s="28" t="s">
        <v>1073</v>
      </c>
      <c r="E2008" s="15" t="s">
        <v>31</v>
      </c>
      <c r="F2008" s="16">
        <v>1</v>
      </c>
      <c r="G2008" s="2">
        <v>44.45</v>
      </c>
      <c r="H2008" s="2">
        <f>TRUNC(F2008*G2008,2)</f>
        <v>44.45</v>
      </c>
      <c r="J2008"/>
      <c r="K2008"/>
      <c r="L2008"/>
      <c r="M2008"/>
      <c r="N2008"/>
      <c r="O2008"/>
    </row>
    <row r="2009" spans="1:15" ht="1.05" customHeight="1" thickTop="1" x14ac:dyDescent="0.25">
      <c r="A2009" s="27"/>
      <c r="B2009" s="27"/>
      <c r="C2009" s="27"/>
      <c r="D2009" s="27"/>
      <c r="E2009" s="27"/>
      <c r="F2009" s="27"/>
      <c r="G2009" s="27"/>
      <c r="H2009" s="27"/>
      <c r="J2009"/>
      <c r="K2009"/>
      <c r="L2009"/>
      <c r="M2009"/>
      <c r="N2009"/>
      <c r="O2009"/>
    </row>
    <row r="2010" spans="1:15" s="32" customFormat="1" ht="24" customHeight="1" thickBot="1" x14ac:dyDescent="0.3">
      <c r="A2010" s="30" t="s">
        <v>981</v>
      </c>
      <c r="B2010" s="30"/>
      <c r="C2010" s="30"/>
      <c r="D2010" s="30" t="s">
        <v>1063</v>
      </c>
      <c r="E2010" s="30"/>
      <c r="F2010" s="3"/>
      <c r="G2010" s="30"/>
      <c r="H2010" s="4"/>
      <c r="J2010"/>
      <c r="K2010"/>
      <c r="L2010"/>
      <c r="M2010"/>
      <c r="N2010"/>
      <c r="O2010"/>
    </row>
    <row r="2011" spans="1:15" ht="1.05" customHeight="1" thickTop="1" x14ac:dyDescent="0.25">
      <c r="A2011" s="27"/>
      <c r="B2011" s="27"/>
      <c r="C2011" s="27"/>
      <c r="D2011" s="27"/>
      <c r="E2011" s="27"/>
      <c r="F2011" s="27"/>
      <c r="G2011" s="27"/>
      <c r="H2011" s="27"/>
      <c r="J2011"/>
      <c r="K2011"/>
      <c r="L2011"/>
      <c r="M2011"/>
      <c r="N2011"/>
      <c r="O2011"/>
    </row>
    <row r="2012" spans="1:15" ht="18" customHeight="1" x14ac:dyDescent="0.25">
      <c r="A2012" s="23" t="s">
        <v>1371</v>
      </c>
      <c r="B2012" s="5" t="s">
        <v>2</v>
      </c>
      <c r="C2012" s="23" t="s">
        <v>3</v>
      </c>
      <c r="D2012" s="23" t="s">
        <v>4</v>
      </c>
      <c r="E2012" s="6" t="s">
        <v>5</v>
      </c>
      <c r="F2012" s="5" t="s">
        <v>6</v>
      </c>
      <c r="G2012" s="5" t="s">
        <v>7</v>
      </c>
      <c r="H2012" s="5" t="s">
        <v>8</v>
      </c>
      <c r="J2012"/>
      <c r="K2012"/>
      <c r="L2012"/>
      <c r="M2012"/>
      <c r="N2012"/>
      <c r="O2012"/>
    </row>
    <row r="2013" spans="1:15" ht="26.4" x14ac:dyDescent="0.25">
      <c r="A2013" s="24" t="s">
        <v>9</v>
      </c>
      <c r="B2013" s="7">
        <v>97665</v>
      </c>
      <c r="C2013" s="24" t="s">
        <v>10</v>
      </c>
      <c r="D2013" s="24" t="s">
        <v>1074</v>
      </c>
      <c r="E2013" s="39" t="s">
        <v>31</v>
      </c>
      <c r="F2013" s="9">
        <v>1</v>
      </c>
      <c r="G2013" s="10">
        <v>2.2999999999999998</v>
      </c>
      <c r="H2013" s="10">
        <f>SUM(H2014:H2015)</f>
        <v>2.2999999999999998</v>
      </c>
      <c r="J2013"/>
      <c r="K2013"/>
      <c r="L2013"/>
      <c r="M2013"/>
      <c r="N2013"/>
      <c r="O2013"/>
    </row>
    <row r="2014" spans="1:15" ht="26.4" x14ac:dyDescent="0.25">
      <c r="A2014" s="25" t="s">
        <v>12</v>
      </c>
      <c r="B2014" s="11">
        <v>88316</v>
      </c>
      <c r="C2014" s="25" t="s">
        <v>10</v>
      </c>
      <c r="D2014" s="25" t="s">
        <v>14</v>
      </c>
      <c r="E2014" s="12" t="s">
        <v>15</v>
      </c>
      <c r="F2014" s="13">
        <v>5.8000000000000003E-2</v>
      </c>
      <c r="G2014" s="1">
        <v>24.33</v>
      </c>
      <c r="H2014" s="1">
        <f>TRUNC(F2014*G2014,2)</f>
        <v>1.41</v>
      </c>
      <c r="J2014"/>
      <c r="K2014"/>
      <c r="L2014"/>
      <c r="M2014"/>
      <c r="N2014"/>
      <c r="O2014"/>
    </row>
    <row r="2015" spans="1:15" ht="27" thickBot="1" x14ac:dyDescent="0.3">
      <c r="A2015" s="25" t="s">
        <v>12</v>
      </c>
      <c r="B2015" s="11">
        <v>88264</v>
      </c>
      <c r="C2015" s="25" t="s">
        <v>10</v>
      </c>
      <c r="D2015" s="25" t="s">
        <v>455</v>
      </c>
      <c r="E2015" s="12" t="s">
        <v>15</v>
      </c>
      <c r="F2015" s="13">
        <v>2.0500000000000001E-2</v>
      </c>
      <c r="G2015" s="1">
        <v>43.67</v>
      </c>
      <c r="H2015" s="1">
        <f t="shared" ref="H2015" si="220">TRUNC(F2015*G2015,2)</f>
        <v>0.89</v>
      </c>
      <c r="J2015"/>
      <c r="K2015"/>
      <c r="L2015"/>
      <c r="M2015"/>
      <c r="N2015"/>
      <c r="O2015"/>
    </row>
    <row r="2016" spans="1:15" ht="1.05" customHeight="1" thickTop="1" x14ac:dyDescent="0.25">
      <c r="A2016" s="27"/>
      <c r="B2016" s="27"/>
      <c r="C2016" s="27"/>
      <c r="D2016" s="27"/>
      <c r="E2016" s="27"/>
      <c r="F2016" s="27"/>
      <c r="G2016" s="27"/>
      <c r="H2016" s="27"/>
      <c r="J2016"/>
      <c r="K2016"/>
      <c r="L2016"/>
      <c r="M2016"/>
      <c r="N2016"/>
      <c r="O2016"/>
    </row>
    <row r="2017" spans="1:15" ht="18" customHeight="1" x14ac:dyDescent="0.25">
      <c r="A2017" s="23" t="s">
        <v>1372</v>
      </c>
      <c r="B2017" s="5" t="s">
        <v>2</v>
      </c>
      <c r="C2017" s="23" t="s">
        <v>3</v>
      </c>
      <c r="D2017" s="23" t="s">
        <v>4</v>
      </c>
      <c r="E2017" s="6" t="s">
        <v>5</v>
      </c>
      <c r="F2017" s="5" t="s">
        <v>6</v>
      </c>
      <c r="G2017" s="5" t="s">
        <v>7</v>
      </c>
      <c r="H2017" s="5" t="s">
        <v>8</v>
      </c>
      <c r="J2017"/>
      <c r="K2017"/>
      <c r="L2017"/>
      <c r="M2017"/>
      <c r="N2017"/>
      <c r="O2017"/>
    </row>
    <row r="2018" spans="1:15" ht="25.95" customHeight="1" x14ac:dyDescent="0.25">
      <c r="A2018" s="24" t="s">
        <v>9</v>
      </c>
      <c r="B2018" s="7">
        <v>99814</v>
      </c>
      <c r="C2018" s="24" t="s">
        <v>10</v>
      </c>
      <c r="D2018" s="24" t="s">
        <v>1075</v>
      </c>
      <c r="E2018" s="39" t="s">
        <v>1004</v>
      </c>
      <c r="F2018" s="9">
        <v>1</v>
      </c>
      <c r="G2018" s="37">
        <v>2.21</v>
      </c>
      <c r="H2018" s="10">
        <f>SUM(H2019:H2020)</f>
        <v>2.21</v>
      </c>
      <c r="J2018"/>
      <c r="K2018"/>
      <c r="L2018"/>
      <c r="M2018"/>
      <c r="N2018"/>
      <c r="O2018"/>
    </row>
    <row r="2019" spans="1:15" ht="25.95" customHeight="1" x14ac:dyDescent="0.25">
      <c r="A2019" s="25" t="s">
        <v>12</v>
      </c>
      <c r="B2019" s="11">
        <v>99833</v>
      </c>
      <c r="C2019" s="25" t="s">
        <v>10</v>
      </c>
      <c r="D2019" s="25" t="s">
        <v>1076</v>
      </c>
      <c r="E2019" s="12" t="s">
        <v>18</v>
      </c>
      <c r="F2019" s="13">
        <v>1.4999999999999999E-2</v>
      </c>
      <c r="G2019" s="1">
        <v>3.71</v>
      </c>
      <c r="H2019" s="1">
        <f t="shared" ref="H2019:H2020" si="221">TRUNC(F2019*G2019,2)</f>
        <v>0.05</v>
      </c>
      <c r="J2019"/>
      <c r="K2019"/>
      <c r="L2019"/>
      <c r="M2019"/>
      <c r="N2019"/>
      <c r="O2019"/>
    </row>
    <row r="2020" spans="1:15" ht="24" customHeight="1" thickBot="1" x14ac:dyDescent="0.3">
      <c r="A2020" s="25" t="s">
        <v>12</v>
      </c>
      <c r="B2020" s="11" t="s">
        <v>13</v>
      </c>
      <c r="C2020" s="25" t="s">
        <v>10</v>
      </c>
      <c r="D2020" s="25" t="s">
        <v>14</v>
      </c>
      <c r="E2020" s="12" t="s">
        <v>15</v>
      </c>
      <c r="F2020" s="13">
        <v>8.8999999999999996E-2</v>
      </c>
      <c r="G2020" s="1">
        <v>24.33</v>
      </c>
      <c r="H2020" s="1">
        <f t="shared" si="221"/>
        <v>2.16</v>
      </c>
      <c r="J2020"/>
      <c r="K2020"/>
      <c r="L2020"/>
      <c r="M2020"/>
      <c r="N2020"/>
      <c r="O2020"/>
    </row>
    <row r="2021" spans="1:15" ht="1.05" customHeight="1" thickTop="1" x14ac:dyDescent="0.25">
      <c r="A2021" s="27"/>
      <c r="B2021" s="27"/>
      <c r="C2021" s="27"/>
      <c r="D2021" s="27"/>
      <c r="E2021" s="27"/>
      <c r="F2021" s="27"/>
      <c r="G2021" s="27"/>
      <c r="H2021" s="27"/>
      <c r="J2021"/>
      <c r="K2021"/>
      <c r="L2021"/>
      <c r="M2021"/>
      <c r="N2021"/>
      <c r="O2021"/>
    </row>
    <row r="2022" spans="1:15" ht="18" customHeight="1" x14ac:dyDescent="0.25">
      <c r="A2022" s="23" t="s">
        <v>1373</v>
      </c>
      <c r="B2022" s="5" t="s">
        <v>2</v>
      </c>
      <c r="C2022" s="23" t="s">
        <v>3</v>
      </c>
      <c r="D2022" s="23" t="s">
        <v>4</v>
      </c>
      <c r="E2022" s="6" t="s">
        <v>5</v>
      </c>
      <c r="F2022" s="5" t="s">
        <v>6</v>
      </c>
      <c r="G2022" s="5" t="s">
        <v>7</v>
      </c>
      <c r="H2022" s="5" t="s">
        <v>8</v>
      </c>
      <c r="J2022"/>
      <c r="K2022"/>
      <c r="L2022"/>
      <c r="M2022"/>
      <c r="N2022"/>
      <c r="O2022"/>
    </row>
    <row r="2023" spans="1:15" ht="52.8" x14ac:dyDescent="0.25">
      <c r="A2023" s="24" t="s">
        <v>9</v>
      </c>
      <c r="B2023" s="7">
        <v>87775</v>
      </c>
      <c r="C2023" s="24" t="s">
        <v>10</v>
      </c>
      <c r="D2023" s="24" t="s">
        <v>384</v>
      </c>
      <c r="E2023" s="39" t="s">
        <v>1004</v>
      </c>
      <c r="F2023" s="9">
        <v>1</v>
      </c>
      <c r="G2023" s="10">
        <v>61.05</v>
      </c>
      <c r="H2023" s="10">
        <f>SUM(H2024:H2027)</f>
        <v>61.04999999999999</v>
      </c>
      <c r="J2023"/>
      <c r="K2023"/>
      <c r="L2023"/>
      <c r="M2023"/>
      <c r="N2023"/>
      <c r="O2023"/>
    </row>
    <row r="2024" spans="1:15" ht="25.95" customHeight="1" x14ac:dyDescent="0.25">
      <c r="A2024" s="25" t="s">
        <v>12</v>
      </c>
      <c r="B2024" s="11">
        <v>88316</v>
      </c>
      <c r="C2024" s="25" t="s">
        <v>10</v>
      </c>
      <c r="D2024" s="25" t="s">
        <v>14</v>
      </c>
      <c r="E2024" s="12" t="s">
        <v>15</v>
      </c>
      <c r="F2024" s="13">
        <v>0.67900000000000005</v>
      </c>
      <c r="G2024" s="1">
        <v>24.33</v>
      </c>
      <c r="H2024" s="1">
        <f t="shared" ref="H2024:H2027" si="222">TRUNC(F2024*G2024,2)</f>
        <v>16.52</v>
      </c>
      <c r="J2024"/>
      <c r="K2024"/>
      <c r="L2024"/>
      <c r="M2024"/>
      <c r="N2024"/>
      <c r="O2024"/>
    </row>
    <row r="2025" spans="1:15" ht="24" customHeight="1" x14ac:dyDescent="0.25">
      <c r="A2025" s="25" t="s">
        <v>12</v>
      </c>
      <c r="B2025" s="11">
        <v>88309</v>
      </c>
      <c r="C2025" s="25" t="s">
        <v>10</v>
      </c>
      <c r="D2025" s="25" t="s">
        <v>241</v>
      </c>
      <c r="E2025" s="12" t="s">
        <v>15</v>
      </c>
      <c r="F2025" s="13">
        <v>0.67900000000000005</v>
      </c>
      <c r="G2025" s="1">
        <v>33.51</v>
      </c>
      <c r="H2025" s="1">
        <f t="shared" si="222"/>
        <v>22.75</v>
      </c>
      <c r="J2025"/>
      <c r="K2025"/>
      <c r="L2025"/>
      <c r="M2025"/>
      <c r="N2025"/>
      <c r="O2025"/>
    </row>
    <row r="2026" spans="1:15" ht="24" customHeight="1" x14ac:dyDescent="0.25">
      <c r="A2026" s="25" t="s">
        <v>12</v>
      </c>
      <c r="B2026" s="11">
        <v>87292</v>
      </c>
      <c r="C2026" s="25" t="s">
        <v>10</v>
      </c>
      <c r="D2026" s="25" t="s">
        <v>270</v>
      </c>
      <c r="E2026" s="12" t="s">
        <v>1012</v>
      </c>
      <c r="F2026" s="13">
        <v>3.1399999999999997E-2</v>
      </c>
      <c r="G2026" s="1">
        <v>617.35</v>
      </c>
      <c r="H2026" s="1">
        <f t="shared" si="222"/>
        <v>19.38</v>
      </c>
      <c r="J2026"/>
      <c r="K2026"/>
      <c r="L2026"/>
      <c r="M2026"/>
      <c r="N2026"/>
      <c r="O2026"/>
    </row>
    <row r="2027" spans="1:15" ht="25.95" customHeight="1" thickBot="1" x14ac:dyDescent="0.3">
      <c r="A2027" s="28" t="s">
        <v>32</v>
      </c>
      <c r="B2027" s="14">
        <v>37411</v>
      </c>
      <c r="C2027" s="28" t="s">
        <v>10</v>
      </c>
      <c r="D2027" s="28" t="s">
        <v>385</v>
      </c>
      <c r="E2027" s="15" t="s">
        <v>1004</v>
      </c>
      <c r="F2027" s="16">
        <v>0.13880000000000001</v>
      </c>
      <c r="G2027" s="2">
        <v>17.34</v>
      </c>
      <c r="H2027" s="2">
        <f t="shared" si="222"/>
        <v>2.4</v>
      </c>
      <c r="J2027"/>
      <c r="K2027"/>
      <c r="L2027"/>
      <c r="M2027"/>
      <c r="N2027"/>
      <c r="O2027"/>
    </row>
    <row r="2028" spans="1:15" ht="1.05" customHeight="1" thickTop="1" x14ac:dyDescent="0.25">
      <c r="A2028" s="27"/>
      <c r="B2028" s="27"/>
      <c r="C2028" s="27"/>
      <c r="D2028" s="27"/>
      <c r="E2028" s="27"/>
      <c r="F2028" s="27"/>
      <c r="G2028" s="27"/>
      <c r="H2028" s="27"/>
      <c r="J2028"/>
      <c r="K2028"/>
      <c r="L2028"/>
      <c r="M2028"/>
      <c r="N2028"/>
      <c r="O2028"/>
    </row>
    <row r="2029" spans="1:15" ht="18" customHeight="1" x14ac:dyDescent="0.25">
      <c r="A2029" s="23" t="s">
        <v>1374</v>
      </c>
      <c r="B2029" s="5" t="s">
        <v>2</v>
      </c>
      <c r="C2029" s="23" t="s">
        <v>3</v>
      </c>
      <c r="D2029" s="23" t="s">
        <v>4</v>
      </c>
      <c r="E2029" s="6" t="s">
        <v>5</v>
      </c>
      <c r="F2029" s="5" t="s">
        <v>6</v>
      </c>
      <c r="G2029" s="5" t="s">
        <v>7</v>
      </c>
      <c r="H2029" s="5" t="s">
        <v>8</v>
      </c>
      <c r="J2029"/>
      <c r="K2029"/>
      <c r="L2029"/>
      <c r="M2029"/>
      <c r="N2029"/>
      <c r="O2029"/>
    </row>
    <row r="2030" spans="1:15" ht="26.4" x14ac:dyDescent="0.25">
      <c r="A2030" s="24" t="s">
        <v>9</v>
      </c>
      <c r="B2030" s="7">
        <v>88489</v>
      </c>
      <c r="C2030" s="24" t="s">
        <v>10</v>
      </c>
      <c r="D2030" s="24" t="s">
        <v>1077</v>
      </c>
      <c r="E2030" s="39" t="s">
        <v>1004</v>
      </c>
      <c r="F2030" s="9">
        <v>1</v>
      </c>
      <c r="G2030" s="10">
        <v>12.93</v>
      </c>
      <c r="H2030" s="10">
        <f>SUM(H2031:H2033)</f>
        <v>12.93</v>
      </c>
      <c r="J2030"/>
      <c r="K2030"/>
      <c r="L2030"/>
      <c r="M2030"/>
      <c r="N2030"/>
      <c r="O2030"/>
    </row>
    <row r="2031" spans="1:15" ht="25.95" customHeight="1" x14ac:dyDescent="0.25">
      <c r="A2031" s="25" t="s">
        <v>12</v>
      </c>
      <c r="B2031" s="11">
        <v>88316</v>
      </c>
      <c r="C2031" s="25" t="s">
        <v>10</v>
      </c>
      <c r="D2031" s="25" t="s">
        <v>14</v>
      </c>
      <c r="E2031" s="12" t="s">
        <v>15</v>
      </c>
      <c r="F2031" s="13">
        <v>5.4399999999999997E-2</v>
      </c>
      <c r="G2031" s="1">
        <v>24.33</v>
      </c>
      <c r="H2031" s="1">
        <f t="shared" ref="H2031:H2033" si="223">TRUNC(F2031*G2031,2)</f>
        <v>1.32</v>
      </c>
      <c r="J2031"/>
      <c r="K2031"/>
      <c r="L2031"/>
      <c r="M2031"/>
      <c r="N2031"/>
      <c r="O2031"/>
    </row>
    <row r="2032" spans="1:15" ht="24" customHeight="1" x14ac:dyDescent="0.25">
      <c r="A2032" s="25" t="s">
        <v>12</v>
      </c>
      <c r="B2032" s="11">
        <v>88310</v>
      </c>
      <c r="C2032" s="25" t="s">
        <v>10</v>
      </c>
      <c r="D2032" s="25" t="s">
        <v>427</v>
      </c>
      <c r="E2032" s="12" t="s">
        <v>15</v>
      </c>
      <c r="F2032" s="13">
        <v>0.16309999999999999</v>
      </c>
      <c r="G2032" s="1">
        <v>34.85</v>
      </c>
      <c r="H2032" s="1">
        <f t="shared" si="223"/>
        <v>5.68</v>
      </c>
      <c r="J2032"/>
      <c r="K2032"/>
      <c r="L2032"/>
      <c r="M2032"/>
      <c r="N2032"/>
      <c r="O2032"/>
    </row>
    <row r="2033" spans="1:15" ht="25.8" customHeight="1" thickBot="1" x14ac:dyDescent="0.3">
      <c r="A2033" s="28" t="s">
        <v>32</v>
      </c>
      <c r="B2033" s="14">
        <v>7356</v>
      </c>
      <c r="C2033" s="28" t="s">
        <v>10</v>
      </c>
      <c r="D2033" s="28" t="s">
        <v>35</v>
      </c>
      <c r="E2033" s="15" t="s">
        <v>36</v>
      </c>
      <c r="F2033" s="16">
        <v>0.22850000000000001</v>
      </c>
      <c r="G2033" s="2">
        <v>25.98</v>
      </c>
      <c r="H2033" s="2">
        <f t="shared" si="223"/>
        <v>5.93</v>
      </c>
      <c r="J2033"/>
      <c r="K2033"/>
      <c r="L2033"/>
      <c r="M2033"/>
      <c r="N2033"/>
      <c r="O2033"/>
    </row>
    <row r="2034" spans="1:15" ht="1.05" customHeight="1" thickTop="1" x14ac:dyDescent="0.25">
      <c r="A2034" s="27"/>
      <c r="B2034" s="27"/>
      <c r="C2034" s="27"/>
      <c r="D2034" s="27"/>
      <c r="E2034" s="27"/>
      <c r="F2034" s="27"/>
      <c r="G2034" s="27"/>
      <c r="H2034" s="27"/>
      <c r="J2034"/>
      <c r="K2034"/>
      <c r="L2034"/>
      <c r="M2034"/>
      <c r="N2034"/>
      <c r="O2034"/>
    </row>
    <row r="2035" spans="1:15" ht="18" customHeight="1" x14ac:dyDescent="0.25">
      <c r="A2035" s="23" t="s">
        <v>1375</v>
      </c>
      <c r="B2035" s="5" t="s">
        <v>2</v>
      </c>
      <c r="C2035" s="23" t="s">
        <v>3</v>
      </c>
      <c r="D2035" s="23" t="s">
        <v>4</v>
      </c>
      <c r="E2035" s="6" t="s">
        <v>5</v>
      </c>
      <c r="F2035" s="5" t="s">
        <v>6</v>
      </c>
      <c r="G2035" s="5" t="s">
        <v>7</v>
      </c>
      <c r="H2035" s="5" t="s">
        <v>8</v>
      </c>
      <c r="J2035"/>
      <c r="K2035"/>
      <c r="L2035"/>
      <c r="M2035"/>
      <c r="N2035"/>
      <c r="O2035"/>
    </row>
    <row r="2036" spans="1:15" ht="26.4" x14ac:dyDescent="0.25">
      <c r="A2036" s="24" t="s">
        <v>9</v>
      </c>
      <c r="B2036" s="7">
        <v>100717</v>
      </c>
      <c r="C2036" s="24" t="s">
        <v>10</v>
      </c>
      <c r="D2036" s="24" t="s">
        <v>1078</v>
      </c>
      <c r="E2036" s="39" t="s">
        <v>1004</v>
      </c>
      <c r="F2036" s="9">
        <v>1</v>
      </c>
      <c r="G2036" s="10">
        <v>11.58</v>
      </c>
      <c r="H2036" s="10">
        <f>SUM(H2037:H2038)</f>
        <v>11.58</v>
      </c>
      <c r="J2036"/>
      <c r="K2036"/>
      <c r="L2036"/>
      <c r="M2036"/>
      <c r="N2036"/>
      <c r="O2036"/>
    </row>
    <row r="2037" spans="1:15" ht="24" customHeight="1" x14ac:dyDescent="0.25">
      <c r="A2037" s="25" t="s">
        <v>12</v>
      </c>
      <c r="B2037" s="11">
        <v>88310</v>
      </c>
      <c r="C2037" s="25" t="s">
        <v>10</v>
      </c>
      <c r="D2037" s="25" t="s">
        <v>427</v>
      </c>
      <c r="E2037" s="12" t="s">
        <v>15</v>
      </c>
      <c r="F2037" s="13">
        <v>0.29859999999999998</v>
      </c>
      <c r="G2037" s="1">
        <v>34.85</v>
      </c>
      <c r="H2037" s="1">
        <f t="shared" ref="H2037:H2038" si="224">TRUNC(F2037*G2037,2)</f>
        <v>10.4</v>
      </c>
      <c r="J2037"/>
      <c r="K2037"/>
      <c r="L2037"/>
      <c r="M2037"/>
      <c r="N2037"/>
      <c r="O2037"/>
    </row>
    <row r="2038" spans="1:15" ht="25.8" customHeight="1" thickBot="1" x14ac:dyDescent="0.3">
      <c r="A2038" s="28" t="s">
        <v>32</v>
      </c>
      <c r="B2038" s="14">
        <v>3768</v>
      </c>
      <c r="C2038" s="28" t="s">
        <v>10</v>
      </c>
      <c r="D2038" s="28" t="s">
        <v>1079</v>
      </c>
      <c r="E2038" s="15" t="s">
        <v>31</v>
      </c>
      <c r="F2038" s="16">
        <v>0.3</v>
      </c>
      <c r="G2038" s="2">
        <v>3.96</v>
      </c>
      <c r="H2038" s="2">
        <f t="shared" si="224"/>
        <v>1.18</v>
      </c>
      <c r="J2038"/>
      <c r="K2038"/>
      <c r="L2038"/>
      <c r="M2038"/>
      <c r="N2038"/>
      <c r="O2038"/>
    </row>
    <row r="2039" spans="1:15" ht="1.05" customHeight="1" thickTop="1" x14ac:dyDescent="0.25">
      <c r="A2039" s="27"/>
      <c r="B2039" s="27"/>
      <c r="C2039" s="27"/>
      <c r="D2039" s="27"/>
      <c r="E2039" s="27"/>
      <c r="F2039" s="27"/>
      <c r="G2039" s="27"/>
      <c r="H2039" s="27"/>
      <c r="J2039"/>
      <c r="K2039"/>
      <c r="L2039"/>
      <c r="M2039"/>
      <c r="N2039"/>
      <c r="O2039"/>
    </row>
    <row r="2040" spans="1:15" ht="18" customHeight="1" x14ac:dyDescent="0.25">
      <c r="A2040" s="23" t="s">
        <v>1376</v>
      </c>
      <c r="B2040" s="5" t="s">
        <v>2</v>
      </c>
      <c r="C2040" s="23" t="s">
        <v>3</v>
      </c>
      <c r="D2040" s="23" t="s">
        <v>4</v>
      </c>
      <c r="E2040" s="6" t="s">
        <v>5</v>
      </c>
      <c r="F2040" s="5" t="s">
        <v>6</v>
      </c>
      <c r="G2040" s="5" t="s">
        <v>7</v>
      </c>
      <c r="H2040" s="5" t="s">
        <v>8</v>
      </c>
      <c r="J2040"/>
      <c r="K2040"/>
      <c r="L2040"/>
      <c r="M2040"/>
      <c r="N2040"/>
      <c r="O2040"/>
    </row>
    <row r="2041" spans="1:15" ht="39.6" x14ac:dyDescent="0.25">
      <c r="A2041" s="24" t="s">
        <v>9</v>
      </c>
      <c r="B2041" s="7">
        <v>100739</v>
      </c>
      <c r="C2041" s="24" t="s">
        <v>10</v>
      </c>
      <c r="D2041" s="24" t="s">
        <v>1080</v>
      </c>
      <c r="E2041" s="39" t="s">
        <v>1004</v>
      </c>
      <c r="F2041" s="9">
        <v>1</v>
      </c>
      <c r="G2041" s="10">
        <v>10.98</v>
      </c>
      <c r="H2041" s="10">
        <f>SUM(H2042:H2044)</f>
        <v>10.98</v>
      </c>
      <c r="J2041"/>
      <c r="K2041"/>
      <c r="L2041"/>
      <c r="M2041"/>
      <c r="N2041"/>
      <c r="O2041"/>
    </row>
    <row r="2042" spans="1:15" ht="24" customHeight="1" x14ac:dyDescent="0.25">
      <c r="A2042" s="25" t="s">
        <v>12</v>
      </c>
      <c r="B2042" s="11">
        <v>88310</v>
      </c>
      <c r="C2042" s="25" t="s">
        <v>10</v>
      </c>
      <c r="D2042" s="25" t="s">
        <v>427</v>
      </c>
      <c r="E2042" s="12" t="s">
        <v>15</v>
      </c>
      <c r="F2042" s="13">
        <v>6.3500000000000001E-2</v>
      </c>
      <c r="G2042" s="1">
        <v>34.85</v>
      </c>
      <c r="H2042" s="1">
        <f t="shared" ref="H2042:H2044" si="225">TRUNC(F2042*G2042,2)</f>
        <v>2.21</v>
      </c>
      <c r="J2042"/>
      <c r="K2042"/>
      <c r="L2042"/>
      <c r="M2042"/>
      <c r="N2042"/>
      <c r="O2042"/>
    </row>
    <row r="2043" spans="1:15" ht="25.8" customHeight="1" x14ac:dyDescent="0.25">
      <c r="A2043" s="28" t="s">
        <v>32</v>
      </c>
      <c r="B2043" s="14">
        <v>7311</v>
      </c>
      <c r="C2043" s="28" t="s">
        <v>10</v>
      </c>
      <c r="D2043" s="28" t="s">
        <v>1081</v>
      </c>
      <c r="E2043" s="15" t="s">
        <v>36</v>
      </c>
      <c r="F2043" s="16">
        <v>0.19450000000000001</v>
      </c>
      <c r="G2043" s="2">
        <v>38.590000000000003</v>
      </c>
      <c r="H2043" s="2">
        <f t="shared" si="225"/>
        <v>7.5</v>
      </c>
      <c r="J2043"/>
      <c r="K2043"/>
      <c r="L2043"/>
      <c r="M2043"/>
      <c r="N2043"/>
      <c r="O2043"/>
    </row>
    <row r="2044" spans="1:15" ht="25.8" customHeight="1" thickBot="1" x14ac:dyDescent="0.3">
      <c r="A2044" s="28" t="s">
        <v>32</v>
      </c>
      <c r="B2044" s="14">
        <v>5318</v>
      </c>
      <c r="C2044" s="28" t="s">
        <v>10</v>
      </c>
      <c r="D2044" s="28" t="s">
        <v>953</v>
      </c>
      <c r="E2044" s="15" t="s">
        <v>36</v>
      </c>
      <c r="F2044" s="16">
        <v>5.8400000000000001E-2</v>
      </c>
      <c r="G2044" s="2">
        <v>21.8</v>
      </c>
      <c r="H2044" s="2">
        <f t="shared" si="225"/>
        <v>1.27</v>
      </c>
      <c r="J2044"/>
      <c r="K2044"/>
      <c r="L2044"/>
      <c r="M2044"/>
      <c r="N2044"/>
      <c r="O2044"/>
    </row>
    <row r="2045" spans="1:15" ht="1.05" customHeight="1" thickTop="1" x14ac:dyDescent="0.25">
      <c r="A2045" s="27"/>
      <c r="B2045" s="27"/>
      <c r="C2045" s="27"/>
      <c r="D2045" s="27"/>
      <c r="E2045" s="27"/>
      <c r="F2045" s="27"/>
      <c r="G2045" s="27"/>
      <c r="H2045" s="27"/>
      <c r="J2045"/>
      <c r="K2045"/>
      <c r="L2045"/>
      <c r="M2045"/>
      <c r="N2045"/>
      <c r="O2045"/>
    </row>
    <row r="2046" spans="1:15" s="35" customFormat="1" ht="24" customHeight="1" x14ac:dyDescent="0.25">
      <c r="A2046" s="30">
        <v>20</v>
      </c>
      <c r="B2046" s="30"/>
      <c r="C2046" s="30"/>
      <c r="D2046" s="30" t="s">
        <v>942</v>
      </c>
      <c r="E2046" s="30"/>
      <c r="F2046" s="3"/>
      <c r="G2046" s="30"/>
      <c r="H2046" s="4"/>
      <c r="J2046"/>
      <c r="K2046"/>
      <c r="L2046"/>
      <c r="M2046"/>
      <c r="N2046"/>
      <c r="O2046"/>
    </row>
    <row r="2047" spans="1:15" s="35" customFormat="1" ht="18" customHeight="1" x14ac:dyDescent="0.25">
      <c r="A2047" s="23" t="s">
        <v>1377</v>
      </c>
      <c r="B2047" s="5" t="s">
        <v>2</v>
      </c>
      <c r="C2047" s="23" t="s">
        <v>3</v>
      </c>
      <c r="D2047" s="23" t="s">
        <v>4</v>
      </c>
      <c r="E2047" s="6" t="s">
        <v>5</v>
      </c>
      <c r="F2047" s="5" t="s">
        <v>6</v>
      </c>
      <c r="G2047" s="5" t="s">
        <v>7</v>
      </c>
      <c r="H2047" s="5" t="s">
        <v>8</v>
      </c>
      <c r="J2047"/>
      <c r="K2047"/>
      <c r="L2047"/>
      <c r="M2047"/>
      <c r="N2047"/>
      <c r="O2047"/>
    </row>
    <row r="2048" spans="1:15" ht="25.95" customHeight="1" x14ac:dyDescent="0.25">
      <c r="A2048" s="24" t="s">
        <v>9</v>
      </c>
      <c r="B2048" s="7" t="s">
        <v>943</v>
      </c>
      <c r="C2048" s="24" t="s">
        <v>10</v>
      </c>
      <c r="D2048" s="24" t="s">
        <v>944</v>
      </c>
      <c r="E2048" s="8" t="s">
        <v>11</v>
      </c>
      <c r="F2048" s="9">
        <v>1</v>
      </c>
      <c r="G2048" s="10">
        <v>6.11</v>
      </c>
      <c r="H2048" s="10">
        <f>SUM(H2049:H2050)</f>
        <v>6.11</v>
      </c>
      <c r="J2048"/>
      <c r="K2048"/>
      <c r="L2048"/>
      <c r="M2048"/>
      <c r="N2048"/>
      <c r="O2048"/>
    </row>
    <row r="2049" spans="1:15" ht="24" customHeight="1" x14ac:dyDescent="0.25">
      <c r="A2049" s="25" t="s">
        <v>12</v>
      </c>
      <c r="B2049" s="11" t="s">
        <v>13</v>
      </c>
      <c r="C2049" s="25" t="s">
        <v>10</v>
      </c>
      <c r="D2049" s="25" t="s">
        <v>14</v>
      </c>
      <c r="E2049" s="12" t="s">
        <v>15</v>
      </c>
      <c r="F2049" s="13">
        <v>0.248</v>
      </c>
      <c r="G2049" s="1">
        <v>24.33</v>
      </c>
      <c r="H2049" s="1">
        <f t="shared" ref="H2049" si="226">TRUNC(F2049*G2049,2)</f>
        <v>6.03</v>
      </c>
      <c r="J2049"/>
      <c r="K2049"/>
      <c r="L2049"/>
      <c r="M2049"/>
      <c r="N2049"/>
      <c r="O2049"/>
    </row>
    <row r="2050" spans="1:15" ht="24" customHeight="1" thickBot="1" x14ac:dyDescent="0.3">
      <c r="A2050" s="28" t="s">
        <v>32</v>
      </c>
      <c r="B2050" s="14">
        <v>44329</v>
      </c>
      <c r="C2050" s="28" t="s">
        <v>10</v>
      </c>
      <c r="D2050" s="28" t="s">
        <v>945</v>
      </c>
      <c r="E2050" s="15" t="s">
        <v>36</v>
      </c>
      <c r="F2050" s="16">
        <v>6.0000000000000001E-3</v>
      </c>
      <c r="G2050" s="2">
        <v>13.48</v>
      </c>
      <c r="H2050" s="2">
        <f>TRUNC(F2050*G2050,2)</f>
        <v>0.08</v>
      </c>
      <c r="J2050"/>
      <c r="K2050"/>
      <c r="L2050"/>
      <c r="M2050"/>
      <c r="N2050"/>
      <c r="O2050"/>
    </row>
    <row r="2051" spans="1:15" ht="1.05" customHeight="1" thickTop="1" x14ac:dyDescent="0.25">
      <c r="A2051" s="27"/>
      <c r="B2051" s="27"/>
      <c r="C2051" s="27"/>
      <c r="D2051" s="27"/>
      <c r="E2051" s="27"/>
      <c r="F2051" s="27"/>
      <c r="G2051" s="27"/>
      <c r="H2051" s="27"/>
      <c r="J2051"/>
      <c r="K2051"/>
      <c r="L2051"/>
      <c r="M2051"/>
      <c r="N2051"/>
      <c r="O2051"/>
    </row>
    <row r="2052" spans="1:15" s="35" customFormat="1" ht="18" customHeight="1" x14ac:dyDescent="0.25">
      <c r="A2052" s="23" t="s">
        <v>1378</v>
      </c>
      <c r="B2052" s="5" t="s">
        <v>2</v>
      </c>
      <c r="C2052" s="23" t="s">
        <v>3</v>
      </c>
      <c r="D2052" s="23" t="s">
        <v>4</v>
      </c>
      <c r="E2052" s="6" t="s">
        <v>5</v>
      </c>
      <c r="F2052" s="5" t="s">
        <v>6</v>
      </c>
      <c r="G2052" s="5" t="s">
        <v>7</v>
      </c>
      <c r="H2052" s="5" t="s">
        <v>8</v>
      </c>
      <c r="J2052"/>
      <c r="K2052"/>
      <c r="L2052"/>
      <c r="M2052"/>
      <c r="N2052"/>
      <c r="O2052"/>
    </row>
    <row r="2053" spans="1:15" ht="25.95" customHeight="1" x14ac:dyDescent="0.25">
      <c r="A2053" s="24" t="s">
        <v>9</v>
      </c>
      <c r="B2053" s="7" t="s">
        <v>946</v>
      </c>
      <c r="C2053" s="24" t="s">
        <v>10</v>
      </c>
      <c r="D2053" s="24" t="s">
        <v>947</v>
      </c>
      <c r="E2053" s="8" t="s">
        <v>31</v>
      </c>
      <c r="F2053" s="9">
        <v>1</v>
      </c>
      <c r="G2053" s="10">
        <v>6.06</v>
      </c>
      <c r="H2053" s="10">
        <f>SUM(H2054:H2056)</f>
        <v>6.06</v>
      </c>
      <c r="J2053"/>
      <c r="K2053"/>
      <c r="L2053"/>
      <c r="M2053"/>
      <c r="N2053"/>
      <c r="O2053"/>
    </row>
    <row r="2054" spans="1:15" ht="24" customHeight="1" x14ac:dyDescent="0.25">
      <c r="A2054" s="25" t="s">
        <v>12</v>
      </c>
      <c r="B2054" s="11" t="s">
        <v>13</v>
      </c>
      <c r="C2054" s="25" t="s">
        <v>10</v>
      </c>
      <c r="D2054" s="25" t="s">
        <v>14</v>
      </c>
      <c r="E2054" s="12" t="s">
        <v>15</v>
      </c>
      <c r="F2054" s="13">
        <v>0.124</v>
      </c>
      <c r="G2054" s="1">
        <v>24.33</v>
      </c>
      <c r="H2054" s="1">
        <f t="shared" ref="H2054:H2056" si="227">TRUNC(F2054*G2054,2)</f>
        <v>3.01</v>
      </c>
      <c r="J2054"/>
      <c r="K2054"/>
      <c r="L2054"/>
      <c r="M2054"/>
      <c r="N2054"/>
      <c r="O2054"/>
    </row>
    <row r="2055" spans="1:15" ht="24" customHeight="1" x14ac:dyDescent="0.25">
      <c r="A2055" s="28" t="s">
        <v>32</v>
      </c>
      <c r="B2055" s="14">
        <v>44329</v>
      </c>
      <c r="C2055" s="28" t="s">
        <v>10</v>
      </c>
      <c r="D2055" s="28" t="s">
        <v>945</v>
      </c>
      <c r="E2055" s="15" t="s">
        <v>36</v>
      </c>
      <c r="F2055" s="16">
        <v>0.1</v>
      </c>
      <c r="G2055" s="2">
        <v>13.48</v>
      </c>
      <c r="H2055" s="2">
        <f t="shared" si="227"/>
        <v>1.34</v>
      </c>
      <c r="J2055"/>
      <c r="K2055"/>
      <c r="L2055"/>
      <c r="M2055"/>
      <c r="N2055"/>
      <c r="O2055"/>
    </row>
    <row r="2056" spans="1:15" ht="24" customHeight="1" thickBot="1" x14ac:dyDescent="0.3">
      <c r="A2056" s="28" t="s">
        <v>32</v>
      </c>
      <c r="B2056" s="14">
        <v>44330</v>
      </c>
      <c r="C2056" s="28" t="s">
        <v>10</v>
      </c>
      <c r="D2056" s="28" t="s">
        <v>948</v>
      </c>
      <c r="E2056" s="15" t="s">
        <v>36</v>
      </c>
      <c r="F2056" s="16">
        <v>0.16700000000000001</v>
      </c>
      <c r="G2056" s="2">
        <v>10.29</v>
      </c>
      <c r="H2056" s="2">
        <f t="shared" si="227"/>
        <v>1.71</v>
      </c>
      <c r="J2056"/>
      <c r="K2056"/>
      <c r="L2056"/>
      <c r="M2056"/>
      <c r="N2056"/>
      <c r="O2056"/>
    </row>
    <row r="2057" spans="1:15" ht="1.05" customHeight="1" thickTop="1" x14ac:dyDescent="0.25">
      <c r="A2057" s="27"/>
      <c r="B2057" s="27"/>
      <c r="C2057" s="27"/>
      <c r="D2057" s="27"/>
      <c r="E2057" s="27"/>
      <c r="F2057" s="27"/>
      <c r="G2057" s="27"/>
      <c r="H2057" s="27"/>
      <c r="J2057"/>
      <c r="K2057"/>
      <c r="L2057"/>
      <c r="M2057"/>
      <c r="N2057"/>
      <c r="O2057"/>
    </row>
    <row r="2058" spans="1:15" s="35" customFormat="1" ht="18" customHeight="1" x14ac:dyDescent="0.25">
      <c r="A2058" s="23" t="s">
        <v>1379</v>
      </c>
      <c r="B2058" s="5" t="s">
        <v>2</v>
      </c>
      <c r="C2058" s="23" t="s">
        <v>3</v>
      </c>
      <c r="D2058" s="23" t="s">
        <v>4</v>
      </c>
      <c r="E2058" s="6" t="s">
        <v>5</v>
      </c>
      <c r="F2058" s="5" t="s">
        <v>6</v>
      </c>
      <c r="G2058" s="5" t="s">
        <v>7</v>
      </c>
      <c r="H2058" s="5" t="s">
        <v>8</v>
      </c>
      <c r="J2058"/>
      <c r="K2058"/>
      <c r="L2058"/>
      <c r="M2058"/>
      <c r="N2058"/>
      <c r="O2058"/>
    </row>
    <row r="2059" spans="1:15" ht="25.95" customHeight="1" x14ac:dyDescent="0.25">
      <c r="A2059" s="24" t="s">
        <v>9</v>
      </c>
      <c r="B2059" s="7" t="s">
        <v>949</v>
      </c>
      <c r="C2059" s="24" t="s">
        <v>10</v>
      </c>
      <c r="D2059" s="24" t="s">
        <v>950</v>
      </c>
      <c r="E2059" s="8" t="s">
        <v>11</v>
      </c>
      <c r="F2059" s="9">
        <v>1</v>
      </c>
      <c r="G2059" s="10">
        <v>0.97</v>
      </c>
      <c r="H2059" s="10">
        <f>H2060</f>
        <v>0.97</v>
      </c>
      <c r="J2059"/>
      <c r="K2059"/>
      <c r="L2059"/>
      <c r="M2059"/>
      <c r="N2059"/>
      <c r="O2059"/>
    </row>
    <row r="2060" spans="1:15" ht="24" customHeight="1" thickBot="1" x14ac:dyDescent="0.3">
      <c r="A2060" s="25" t="s">
        <v>12</v>
      </c>
      <c r="B2060" s="11" t="s">
        <v>13</v>
      </c>
      <c r="C2060" s="25" t="s">
        <v>10</v>
      </c>
      <c r="D2060" s="25" t="s">
        <v>14</v>
      </c>
      <c r="E2060" s="12" t="s">
        <v>15</v>
      </c>
      <c r="F2060" s="13">
        <v>0.04</v>
      </c>
      <c r="G2060" s="1">
        <v>24.33</v>
      </c>
      <c r="H2060" s="1">
        <f t="shared" ref="H2060" si="228">TRUNC(F2060*G2060,2)</f>
        <v>0.97</v>
      </c>
      <c r="J2060"/>
      <c r="K2060"/>
      <c r="L2060"/>
      <c r="M2060"/>
      <c r="N2060"/>
      <c r="O2060"/>
    </row>
    <row r="2061" spans="1:15" ht="1.05" customHeight="1" thickTop="1" x14ac:dyDescent="0.25">
      <c r="A2061" s="27"/>
      <c r="B2061" s="27"/>
      <c r="C2061" s="27"/>
      <c r="D2061" s="27"/>
      <c r="E2061" s="27"/>
      <c r="F2061" s="27"/>
      <c r="G2061" s="27"/>
      <c r="H2061" s="27"/>
      <c r="J2061"/>
      <c r="K2061"/>
      <c r="L2061"/>
      <c r="M2061"/>
      <c r="N2061"/>
      <c r="O2061"/>
    </row>
    <row r="2062" spans="1:15" s="35" customFormat="1" ht="18" customHeight="1" x14ac:dyDescent="0.25">
      <c r="A2062" s="23" t="s">
        <v>1380</v>
      </c>
      <c r="B2062" s="5" t="s">
        <v>2</v>
      </c>
      <c r="C2062" s="23" t="s">
        <v>3</v>
      </c>
      <c r="D2062" s="23" t="s">
        <v>4</v>
      </c>
      <c r="E2062" s="6" t="s">
        <v>5</v>
      </c>
      <c r="F2062" s="5" t="s">
        <v>6</v>
      </c>
      <c r="G2062" s="5" t="s">
        <v>7</v>
      </c>
      <c r="H2062" s="5" t="s">
        <v>8</v>
      </c>
      <c r="J2062"/>
      <c r="K2062"/>
      <c r="L2062"/>
      <c r="M2062"/>
      <c r="N2062"/>
      <c r="O2062"/>
    </row>
    <row r="2063" spans="1:15" ht="25.95" customHeight="1" x14ac:dyDescent="0.25">
      <c r="A2063" s="24" t="s">
        <v>9</v>
      </c>
      <c r="B2063" s="7" t="s">
        <v>951</v>
      </c>
      <c r="C2063" s="24" t="s">
        <v>10</v>
      </c>
      <c r="D2063" s="24" t="s">
        <v>952</v>
      </c>
      <c r="E2063" s="8" t="s">
        <v>11</v>
      </c>
      <c r="F2063" s="9">
        <v>1</v>
      </c>
      <c r="G2063" s="10">
        <v>3.4</v>
      </c>
      <c r="H2063" s="10">
        <f>SUM(H2064:H2067)</f>
        <v>3.4</v>
      </c>
      <c r="J2063"/>
      <c r="K2063"/>
      <c r="L2063"/>
      <c r="M2063"/>
      <c r="N2063"/>
      <c r="O2063"/>
    </row>
    <row r="2064" spans="1:15" ht="24" customHeight="1" x14ac:dyDescent="0.25">
      <c r="A2064" s="25" t="s">
        <v>12</v>
      </c>
      <c r="B2064" s="11" t="s">
        <v>13</v>
      </c>
      <c r="C2064" s="25" t="s">
        <v>10</v>
      </c>
      <c r="D2064" s="25" t="s">
        <v>14</v>
      </c>
      <c r="E2064" s="12" t="s">
        <v>15</v>
      </c>
      <c r="F2064" s="13">
        <v>9.1999999999999998E-2</v>
      </c>
      <c r="G2064" s="1">
        <v>24.33</v>
      </c>
      <c r="H2064" s="1">
        <f t="shared" ref="H2064:H2067" si="229">TRUNC(F2064*G2064,2)</f>
        <v>2.23</v>
      </c>
      <c r="J2064"/>
      <c r="K2064"/>
      <c r="L2064"/>
      <c r="M2064"/>
      <c r="N2064"/>
      <c r="O2064"/>
    </row>
    <row r="2065" spans="1:15" ht="24" customHeight="1" x14ac:dyDescent="0.25">
      <c r="A2065" s="28" t="s">
        <v>32</v>
      </c>
      <c r="B2065" s="14">
        <v>5318</v>
      </c>
      <c r="C2065" s="28" t="s">
        <v>10</v>
      </c>
      <c r="D2065" s="28" t="s">
        <v>953</v>
      </c>
      <c r="E2065" s="15" t="s">
        <v>36</v>
      </c>
      <c r="F2065" s="16">
        <v>2.3E-2</v>
      </c>
      <c r="G2065" s="2">
        <v>21.8</v>
      </c>
      <c r="H2065" s="2">
        <f t="shared" si="229"/>
        <v>0.5</v>
      </c>
      <c r="J2065"/>
      <c r="K2065"/>
      <c r="L2065"/>
      <c r="M2065"/>
      <c r="N2065"/>
      <c r="O2065"/>
    </row>
    <row r="2066" spans="1:15" ht="24" customHeight="1" x14ac:dyDescent="0.25">
      <c r="A2066" s="28" t="s">
        <v>32</v>
      </c>
      <c r="B2066" s="14">
        <v>44329</v>
      </c>
      <c r="C2066" s="28" t="s">
        <v>10</v>
      </c>
      <c r="D2066" s="28" t="s">
        <v>945</v>
      </c>
      <c r="E2066" s="15" t="s">
        <v>36</v>
      </c>
      <c r="F2066" s="16">
        <v>6.0000000000000001E-3</v>
      </c>
      <c r="G2066" s="2">
        <v>13.48</v>
      </c>
      <c r="H2066" s="2">
        <f t="shared" si="229"/>
        <v>0.08</v>
      </c>
      <c r="J2066"/>
      <c r="K2066"/>
      <c r="L2066"/>
      <c r="M2066"/>
      <c r="N2066"/>
      <c r="O2066"/>
    </row>
    <row r="2067" spans="1:15" ht="24" customHeight="1" thickBot="1" x14ac:dyDescent="0.3">
      <c r="A2067" s="28" t="s">
        <v>32</v>
      </c>
      <c r="B2067" s="14">
        <v>44331</v>
      </c>
      <c r="C2067" s="28" t="s">
        <v>10</v>
      </c>
      <c r="D2067" s="28" t="s">
        <v>954</v>
      </c>
      <c r="E2067" s="15" t="s">
        <v>36</v>
      </c>
      <c r="F2067" s="16">
        <v>1.0999999999999999E-2</v>
      </c>
      <c r="G2067" s="2">
        <v>53.7</v>
      </c>
      <c r="H2067" s="2">
        <f t="shared" si="229"/>
        <v>0.59</v>
      </c>
      <c r="J2067"/>
      <c r="K2067"/>
      <c r="L2067"/>
      <c r="M2067"/>
      <c r="N2067"/>
      <c r="O2067"/>
    </row>
    <row r="2068" spans="1:15" ht="1.05" customHeight="1" thickTop="1" thickBot="1" x14ac:dyDescent="0.3">
      <c r="A2068" s="27"/>
      <c r="B2068" s="27"/>
      <c r="C2068" s="27"/>
      <c r="D2068" s="27"/>
      <c r="E2068" s="27"/>
      <c r="F2068" s="27"/>
      <c r="G2068" s="27"/>
      <c r="H2068" s="27"/>
      <c r="J2068"/>
      <c r="K2068"/>
      <c r="L2068"/>
      <c r="M2068"/>
      <c r="N2068"/>
      <c r="O2068"/>
    </row>
    <row r="2069" spans="1:15" ht="1.05" customHeight="1" thickTop="1" x14ac:dyDescent="0.25">
      <c r="A2069" s="27"/>
      <c r="B2069" s="27"/>
      <c r="C2069" s="27"/>
      <c r="D2069" s="27"/>
      <c r="E2069" s="27"/>
      <c r="F2069" s="27"/>
      <c r="G2069" s="27"/>
      <c r="H2069" s="27"/>
      <c r="J2069"/>
      <c r="K2069"/>
      <c r="L2069"/>
      <c r="M2069"/>
      <c r="N2069"/>
      <c r="O2069"/>
    </row>
    <row r="2070" spans="1:15" s="35" customFormat="1" ht="24" customHeight="1" x14ac:dyDescent="0.25">
      <c r="A2070" s="30">
        <v>21</v>
      </c>
      <c r="B2070" s="30"/>
      <c r="C2070" s="30"/>
      <c r="D2070" s="30" t="s">
        <v>963</v>
      </c>
      <c r="E2070" s="30"/>
      <c r="F2070" s="3"/>
      <c r="G2070" s="30"/>
      <c r="H2070" s="4"/>
      <c r="J2070"/>
      <c r="K2070"/>
      <c r="L2070"/>
      <c r="M2070"/>
      <c r="N2070"/>
      <c r="O2070"/>
    </row>
    <row r="2071" spans="1:15" ht="18" customHeight="1" x14ac:dyDescent="0.25">
      <c r="A2071" s="23" t="s">
        <v>1381</v>
      </c>
      <c r="B2071" s="5" t="s">
        <v>2</v>
      </c>
      <c r="C2071" s="23" t="s">
        <v>3</v>
      </c>
      <c r="D2071" s="23" t="s">
        <v>4</v>
      </c>
      <c r="E2071" s="6" t="s">
        <v>5</v>
      </c>
      <c r="F2071" s="5" t="s">
        <v>6</v>
      </c>
      <c r="G2071" s="5" t="s">
        <v>7</v>
      </c>
      <c r="H2071" s="5" t="s">
        <v>8</v>
      </c>
      <c r="J2071"/>
      <c r="K2071"/>
      <c r="L2071"/>
      <c r="M2071"/>
      <c r="N2071"/>
      <c r="O2071"/>
    </row>
    <row r="2072" spans="1:15" ht="25.95" customHeight="1" x14ac:dyDescent="0.25">
      <c r="A2072" s="24" t="s">
        <v>9</v>
      </c>
      <c r="B2072" s="7" t="s">
        <v>955</v>
      </c>
      <c r="C2072" s="24" t="s">
        <v>261</v>
      </c>
      <c r="D2072" s="24" t="s">
        <v>956</v>
      </c>
      <c r="E2072" s="8" t="s">
        <v>31</v>
      </c>
      <c r="F2072" s="9">
        <v>1</v>
      </c>
      <c r="G2072" s="10">
        <f>H2072</f>
        <v>43909.429999999993</v>
      </c>
      <c r="H2072" s="10">
        <f>SUM(H2073:H2075)</f>
        <v>43909.429999999993</v>
      </c>
      <c r="J2072"/>
      <c r="K2072"/>
      <c r="L2072"/>
      <c r="M2072"/>
      <c r="N2072"/>
      <c r="O2072"/>
    </row>
    <row r="2073" spans="1:15" ht="25.95" customHeight="1" x14ac:dyDescent="0.25">
      <c r="A2073" s="25" t="s">
        <v>12</v>
      </c>
      <c r="B2073" s="11" t="s">
        <v>957</v>
      </c>
      <c r="C2073" s="25" t="s">
        <v>10</v>
      </c>
      <c r="D2073" s="25" t="s">
        <v>958</v>
      </c>
      <c r="E2073" s="12" t="s">
        <v>15</v>
      </c>
      <c r="F2073" s="13">
        <v>137.5</v>
      </c>
      <c r="G2073" s="1">
        <v>130.59</v>
      </c>
      <c r="H2073" s="1">
        <f t="shared" ref="H2073:H2075" si="230">TRUNC(F2073*G2073,2)</f>
        <v>17956.12</v>
      </c>
      <c r="J2073"/>
      <c r="K2073"/>
      <c r="L2073"/>
      <c r="M2073"/>
      <c r="N2073"/>
      <c r="O2073"/>
    </row>
    <row r="2074" spans="1:15" ht="25.95" customHeight="1" x14ac:dyDescent="0.25">
      <c r="A2074" s="25" t="s">
        <v>12</v>
      </c>
      <c r="B2074" s="11" t="s">
        <v>959</v>
      </c>
      <c r="C2074" s="25" t="s">
        <v>10</v>
      </c>
      <c r="D2074" s="25" t="s">
        <v>960</v>
      </c>
      <c r="E2074" s="12" t="s">
        <v>15</v>
      </c>
      <c r="F2074" s="13">
        <v>1031.25</v>
      </c>
      <c r="G2074" s="1">
        <v>25.12</v>
      </c>
      <c r="H2074" s="1">
        <f t="shared" si="230"/>
        <v>25905</v>
      </c>
      <c r="J2074"/>
      <c r="K2074"/>
      <c r="L2074"/>
      <c r="M2074"/>
      <c r="N2074"/>
      <c r="O2074"/>
    </row>
    <row r="2075" spans="1:15" ht="24" customHeight="1" x14ac:dyDescent="0.25">
      <c r="A2075" s="25" t="s">
        <v>12</v>
      </c>
      <c r="B2075" s="11" t="s">
        <v>961</v>
      </c>
      <c r="C2075" s="25" t="s">
        <v>10</v>
      </c>
      <c r="D2075" s="25" t="s">
        <v>962</v>
      </c>
      <c r="E2075" s="12" t="s">
        <v>15</v>
      </c>
      <c r="F2075" s="13">
        <v>1.5625</v>
      </c>
      <c r="G2075" s="1">
        <v>30.92</v>
      </c>
      <c r="H2075" s="1">
        <f t="shared" si="230"/>
        <v>48.31</v>
      </c>
      <c r="J2075"/>
      <c r="K2075"/>
      <c r="L2075"/>
      <c r="M2075"/>
      <c r="N2075"/>
      <c r="O2075"/>
    </row>
    <row r="2076" spans="1:15" ht="18" customHeight="1" x14ac:dyDescent="0.25">
      <c r="A2076" s="23" t="s">
        <v>1382</v>
      </c>
      <c r="B2076" s="5" t="s">
        <v>2</v>
      </c>
      <c r="C2076" s="23" t="s">
        <v>3</v>
      </c>
      <c r="D2076" s="23" t="s">
        <v>4</v>
      </c>
      <c r="E2076" s="6" t="s">
        <v>5</v>
      </c>
      <c r="F2076" s="5" t="s">
        <v>6</v>
      </c>
      <c r="G2076" s="5" t="s">
        <v>7</v>
      </c>
      <c r="H2076" s="5" t="s">
        <v>8</v>
      </c>
      <c r="J2076"/>
      <c r="K2076"/>
      <c r="L2076"/>
      <c r="M2076"/>
      <c r="N2076"/>
      <c r="O2076"/>
    </row>
    <row r="2077" spans="1:15" ht="24" customHeight="1" thickBot="1" x14ac:dyDescent="0.3">
      <c r="A2077" s="26" t="s">
        <v>32</v>
      </c>
      <c r="B2077" s="18" t="s">
        <v>964</v>
      </c>
      <c r="C2077" s="26" t="s">
        <v>261</v>
      </c>
      <c r="D2077" s="26" t="s">
        <v>965</v>
      </c>
      <c r="E2077" s="19" t="s">
        <v>31</v>
      </c>
      <c r="F2077" s="20">
        <v>1</v>
      </c>
      <c r="G2077" s="21">
        <v>1747.5249999999999</v>
      </c>
      <c r="H2077" s="21">
        <f>F2077*G2077</f>
        <v>1747.5249999999999</v>
      </c>
      <c r="J2077"/>
      <c r="K2077"/>
      <c r="L2077"/>
      <c r="M2077"/>
      <c r="N2077"/>
      <c r="O2077"/>
    </row>
    <row r="2078" spans="1:15" ht="1.05" customHeight="1" thickTop="1" thickBot="1" x14ac:dyDescent="0.3">
      <c r="A2078" s="27"/>
      <c r="B2078" s="27"/>
      <c r="C2078" s="27"/>
      <c r="D2078" s="27"/>
      <c r="E2078" s="27"/>
      <c r="F2078" s="27"/>
      <c r="G2078" s="27"/>
      <c r="H2078" s="27"/>
      <c r="J2078"/>
      <c r="K2078"/>
      <c r="L2078"/>
      <c r="M2078"/>
      <c r="N2078"/>
      <c r="O2078"/>
    </row>
    <row r="2079" spans="1:15" ht="0.6" customHeight="1" thickTop="1" x14ac:dyDescent="0.25">
      <c r="A2079" s="27"/>
      <c r="B2079" s="27"/>
      <c r="C2079" s="27"/>
      <c r="D2079" s="27"/>
      <c r="E2079" s="27"/>
      <c r="F2079" s="27"/>
      <c r="G2079" s="27"/>
      <c r="H2079" s="27"/>
      <c r="J2079"/>
      <c r="K2079"/>
      <c r="L2079"/>
      <c r="M2079"/>
      <c r="N2079"/>
      <c r="O2079"/>
    </row>
    <row r="2080" spans="1:15" s="35" customFormat="1" ht="18" customHeight="1" x14ac:dyDescent="0.25">
      <c r="A2080" s="23" t="s">
        <v>1383</v>
      </c>
      <c r="B2080" s="5" t="s">
        <v>2</v>
      </c>
      <c r="C2080" s="23" t="s">
        <v>3</v>
      </c>
      <c r="D2080" s="23" t="s">
        <v>4</v>
      </c>
      <c r="E2080" s="6" t="s">
        <v>5</v>
      </c>
      <c r="F2080" s="5" t="s">
        <v>6</v>
      </c>
      <c r="G2080" s="5" t="s">
        <v>7</v>
      </c>
      <c r="H2080" s="5" t="s">
        <v>8</v>
      </c>
      <c r="J2080"/>
      <c r="K2080"/>
      <c r="L2080"/>
      <c r="M2080"/>
      <c r="N2080"/>
      <c r="O2080"/>
    </row>
    <row r="2081" spans="1:15" ht="52.05" customHeight="1" x14ac:dyDescent="0.25">
      <c r="A2081" s="24" t="s">
        <v>9</v>
      </c>
      <c r="B2081" s="7" t="s">
        <v>966</v>
      </c>
      <c r="C2081" s="24" t="s">
        <v>10</v>
      </c>
      <c r="D2081" s="24" t="s">
        <v>967</v>
      </c>
      <c r="E2081" s="8" t="s">
        <v>11</v>
      </c>
      <c r="F2081" s="9">
        <v>1</v>
      </c>
      <c r="G2081" s="10">
        <v>19.920000000000002</v>
      </c>
      <c r="H2081" s="10">
        <f>SUM(H2082:H2084)</f>
        <v>19.919999999999998</v>
      </c>
      <c r="J2081"/>
      <c r="K2081"/>
      <c r="L2081"/>
      <c r="M2081"/>
      <c r="N2081"/>
      <c r="O2081"/>
    </row>
    <row r="2082" spans="1:15" ht="52.05" customHeight="1" x14ac:dyDescent="0.25">
      <c r="A2082" s="25" t="s">
        <v>12</v>
      </c>
      <c r="B2082" s="11" t="s">
        <v>968</v>
      </c>
      <c r="C2082" s="25" t="s">
        <v>10</v>
      </c>
      <c r="D2082" s="25" t="s">
        <v>969</v>
      </c>
      <c r="E2082" s="12" t="s">
        <v>970</v>
      </c>
      <c r="F2082" s="13">
        <v>0.1673</v>
      </c>
      <c r="G2082" s="1">
        <v>14.88</v>
      </c>
      <c r="H2082" s="1">
        <f t="shared" ref="H2082:H2084" si="231">TRUNC(F2082*G2082,2)</f>
        <v>2.48</v>
      </c>
      <c r="J2082"/>
      <c r="K2082"/>
      <c r="L2082"/>
      <c r="M2082"/>
      <c r="N2082"/>
      <c r="O2082"/>
    </row>
    <row r="2083" spans="1:15" ht="25.95" customHeight="1" x14ac:dyDescent="0.25">
      <c r="A2083" s="25" t="s">
        <v>12</v>
      </c>
      <c r="B2083" s="11" t="s">
        <v>246</v>
      </c>
      <c r="C2083" s="25" t="s">
        <v>10</v>
      </c>
      <c r="D2083" s="25" t="s">
        <v>247</v>
      </c>
      <c r="E2083" s="12" t="s">
        <v>15</v>
      </c>
      <c r="F2083" s="13">
        <v>0.55459999999999998</v>
      </c>
      <c r="G2083" s="1">
        <v>26.82</v>
      </c>
      <c r="H2083" s="1">
        <f t="shared" si="231"/>
        <v>14.87</v>
      </c>
      <c r="J2083"/>
      <c r="K2083"/>
      <c r="L2083"/>
      <c r="M2083"/>
      <c r="N2083"/>
      <c r="O2083"/>
    </row>
    <row r="2084" spans="1:15" ht="24" customHeight="1" thickBot="1" x14ac:dyDescent="0.3">
      <c r="A2084" s="25" t="s">
        <v>12</v>
      </c>
      <c r="B2084" s="11" t="s">
        <v>13</v>
      </c>
      <c r="C2084" s="25" t="s">
        <v>10</v>
      </c>
      <c r="D2084" s="25" t="s">
        <v>14</v>
      </c>
      <c r="E2084" s="12" t="s">
        <v>15</v>
      </c>
      <c r="F2084" s="13">
        <v>0.10580000000000001</v>
      </c>
      <c r="G2084" s="1">
        <v>24.33</v>
      </c>
      <c r="H2084" s="1">
        <f t="shared" si="231"/>
        <v>2.57</v>
      </c>
      <c r="J2084"/>
      <c r="K2084"/>
      <c r="L2084"/>
      <c r="M2084"/>
      <c r="N2084"/>
      <c r="O2084"/>
    </row>
    <row r="2085" spans="1:15" ht="1.05" customHeight="1" thickTop="1" x14ac:dyDescent="0.25">
      <c r="A2085" s="27"/>
      <c r="B2085" s="27"/>
      <c r="C2085" s="27"/>
      <c r="D2085" s="27"/>
      <c r="E2085" s="27"/>
      <c r="F2085" s="27"/>
      <c r="G2085" s="27"/>
      <c r="H2085" s="27"/>
      <c r="J2085"/>
      <c r="K2085"/>
      <c r="L2085"/>
      <c r="M2085"/>
      <c r="N2085"/>
      <c r="O2085"/>
    </row>
    <row r="2086" spans="1:15" s="35" customFormat="1" ht="18" customHeight="1" x14ac:dyDescent="0.25">
      <c r="A2086" s="23" t="s">
        <v>1384</v>
      </c>
      <c r="B2086" s="5" t="s">
        <v>2</v>
      </c>
      <c r="C2086" s="23" t="s">
        <v>3</v>
      </c>
      <c r="D2086" s="23" t="s">
        <v>4</v>
      </c>
      <c r="E2086" s="6" t="s">
        <v>5</v>
      </c>
      <c r="F2086" s="5" t="s">
        <v>6</v>
      </c>
      <c r="G2086" s="5" t="s">
        <v>7</v>
      </c>
      <c r="H2086" s="5" t="s">
        <v>8</v>
      </c>
      <c r="J2086"/>
      <c r="K2086"/>
      <c r="L2086"/>
      <c r="M2086"/>
      <c r="N2086"/>
      <c r="O2086"/>
    </row>
    <row r="2087" spans="1:15" ht="64.95" customHeight="1" thickBot="1" x14ac:dyDescent="0.3">
      <c r="A2087" s="26" t="s">
        <v>32</v>
      </c>
      <c r="B2087" s="18">
        <v>20193</v>
      </c>
      <c r="C2087" s="26" t="s">
        <v>10</v>
      </c>
      <c r="D2087" s="26" t="s">
        <v>971</v>
      </c>
      <c r="E2087" s="19" t="s">
        <v>972</v>
      </c>
      <c r="F2087" s="20">
        <v>1</v>
      </c>
      <c r="G2087" s="21">
        <v>33.75</v>
      </c>
      <c r="H2087" s="21">
        <f>F2087*G2087</f>
        <v>33.75</v>
      </c>
      <c r="J2087"/>
      <c r="K2087"/>
      <c r="L2087"/>
      <c r="M2087"/>
      <c r="N2087"/>
      <c r="O2087"/>
    </row>
    <row r="2088" spans="1:15" ht="1.05" customHeight="1" thickTop="1" x14ac:dyDescent="0.25">
      <c r="A2088" s="27"/>
      <c r="B2088" s="27"/>
      <c r="C2088" s="27"/>
      <c r="D2088" s="27"/>
      <c r="E2088" s="27"/>
      <c r="F2088" s="27"/>
      <c r="G2088" s="27"/>
      <c r="H2088" s="27"/>
      <c r="J2088"/>
      <c r="K2088"/>
      <c r="L2088"/>
      <c r="M2088"/>
      <c r="N2088"/>
      <c r="O2088"/>
    </row>
    <row r="2089" spans="1:15" s="35" customFormat="1" ht="18" customHeight="1" x14ac:dyDescent="0.25">
      <c r="A2089" s="23" t="s">
        <v>1385</v>
      </c>
      <c r="B2089" s="5" t="s">
        <v>2</v>
      </c>
      <c r="C2089" s="23" t="s">
        <v>3</v>
      </c>
      <c r="D2089" s="23" t="s">
        <v>4</v>
      </c>
      <c r="E2089" s="6" t="s">
        <v>5</v>
      </c>
      <c r="F2089" s="5" t="s">
        <v>6</v>
      </c>
      <c r="G2089" s="5" t="s">
        <v>7</v>
      </c>
      <c r="H2089" s="5" t="s">
        <v>8</v>
      </c>
      <c r="J2089"/>
      <c r="K2089"/>
      <c r="L2089"/>
      <c r="M2089"/>
      <c r="N2089"/>
      <c r="O2089"/>
    </row>
    <row r="2090" spans="1:15" ht="25.95" customHeight="1" x14ac:dyDescent="0.25">
      <c r="A2090" s="24" t="s">
        <v>9</v>
      </c>
      <c r="B2090" s="7">
        <v>97062</v>
      </c>
      <c r="C2090" s="24" t="s">
        <v>10</v>
      </c>
      <c r="D2090" s="24" t="s">
        <v>973</v>
      </c>
      <c r="E2090" s="8" t="s">
        <v>11</v>
      </c>
      <c r="F2090" s="9">
        <v>1</v>
      </c>
      <c r="G2090" s="10">
        <v>7.17</v>
      </c>
      <c r="H2090" s="10">
        <f>SUM(H2091:H2094)</f>
        <v>7.17</v>
      </c>
      <c r="J2090"/>
      <c r="K2090"/>
      <c r="L2090"/>
      <c r="M2090"/>
      <c r="N2090"/>
      <c r="O2090"/>
    </row>
    <row r="2091" spans="1:15" ht="25.95" customHeight="1" x14ac:dyDescent="0.25">
      <c r="A2091" s="25" t="s">
        <v>12</v>
      </c>
      <c r="B2091" s="11" t="s">
        <v>20</v>
      </c>
      <c r="C2091" s="25" t="s">
        <v>10</v>
      </c>
      <c r="D2091" s="25" t="s">
        <v>21</v>
      </c>
      <c r="E2091" s="12" t="s">
        <v>15</v>
      </c>
      <c r="F2091" s="13">
        <v>6.5349000000000004E-2</v>
      </c>
      <c r="G2091" s="1">
        <v>25.99</v>
      </c>
      <c r="H2091" s="1">
        <f t="shared" ref="H2091:H2094" si="232">TRUNC(F2091*G2091,2)</f>
        <v>1.69</v>
      </c>
      <c r="J2091"/>
      <c r="K2091"/>
      <c r="L2091"/>
      <c r="M2091"/>
      <c r="N2091"/>
      <c r="O2091"/>
    </row>
    <row r="2092" spans="1:15" ht="24" customHeight="1" x14ac:dyDescent="0.25">
      <c r="A2092" s="25" t="s">
        <v>12</v>
      </c>
      <c r="B2092" s="11" t="s">
        <v>22</v>
      </c>
      <c r="C2092" s="25" t="s">
        <v>10</v>
      </c>
      <c r="D2092" s="25" t="s">
        <v>23</v>
      </c>
      <c r="E2092" s="12" t="s">
        <v>15</v>
      </c>
      <c r="F2092" s="13">
        <v>6.8536700000000006E-2</v>
      </c>
      <c r="G2092" s="1">
        <v>34.96</v>
      </c>
      <c r="H2092" s="1">
        <f t="shared" si="232"/>
        <v>2.39</v>
      </c>
      <c r="J2092"/>
      <c r="K2092"/>
      <c r="L2092"/>
      <c r="M2092"/>
      <c r="N2092"/>
      <c r="O2092"/>
    </row>
    <row r="2093" spans="1:15" ht="25.95" customHeight="1" x14ac:dyDescent="0.25">
      <c r="A2093" s="28" t="s">
        <v>32</v>
      </c>
      <c r="B2093" s="14">
        <v>411</v>
      </c>
      <c r="C2093" s="28" t="s">
        <v>10</v>
      </c>
      <c r="D2093" s="28" t="s">
        <v>974</v>
      </c>
      <c r="E2093" s="15" t="s">
        <v>31</v>
      </c>
      <c r="F2093" s="16">
        <v>0.54900000000000004</v>
      </c>
      <c r="G2093" s="2">
        <v>0.21</v>
      </c>
      <c r="H2093" s="2">
        <f t="shared" si="232"/>
        <v>0.11</v>
      </c>
      <c r="J2093"/>
      <c r="K2093"/>
      <c r="L2093"/>
      <c r="M2093"/>
      <c r="N2093"/>
      <c r="O2093"/>
    </row>
    <row r="2094" spans="1:15" ht="39" customHeight="1" thickBot="1" x14ac:dyDescent="0.3">
      <c r="A2094" s="28" t="s">
        <v>32</v>
      </c>
      <c r="B2094" s="14">
        <v>7170</v>
      </c>
      <c r="C2094" s="28" t="s">
        <v>10</v>
      </c>
      <c r="D2094" s="28" t="s">
        <v>975</v>
      </c>
      <c r="E2094" s="15" t="s">
        <v>11</v>
      </c>
      <c r="F2094" s="16">
        <v>1.1990000000000001</v>
      </c>
      <c r="G2094" s="2">
        <v>2.4900000000000002</v>
      </c>
      <c r="H2094" s="2">
        <f t="shared" si="232"/>
        <v>2.98</v>
      </c>
      <c r="J2094"/>
      <c r="K2094"/>
      <c r="L2094"/>
      <c r="M2094"/>
      <c r="N2094"/>
      <c r="O2094"/>
    </row>
    <row r="2095" spans="1:15" ht="1.05" customHeight="1" thickTop="1" x14ac:dyDescent="0.25">
      <c r="A2095" s="27"/>
      <c r="B2095" s="27"/>
      <c r="C2095" s="27"/>
      <c r="D2095" s="27"/>
      <c r="E2095" s="27"/>
      <c r="F2095" s="27"/>
      <c r="G2095" s="27"/>
      <c r="H2095" s="27"/>
      <c r="J2095"/>
      <c r="K2095"/>
      <c r="L2095"/>
      <c r="M2095"/>
      <c r="N2095"/>
      <c r="O2095"/>
    </row>
    <row r="2096" spans="1:15" ht="18" customHeight="1" x14ac:dyDescent="0.25">
      <c r="A2096" s="23" t="s">
        <v>1386</v>
      </c>
      <c r="B2096" s="5" t="s">
        <v>2</v>
      </c>
      <c r="C2096" s="23" t="s">
        <v>3</v>
      </c>
      <c r="D2096" s="23" t="s">
        <v>4</v>
      </c>
      <c r="E2096" s="6" t="s">
        <v>5</v>
      </c>
      <c r="F2096" s="5" t="s">
        <v>6</v>
      </c>
      <c r="G2096" s="5" t="s">
        <v>7</v>
      </c>
      <c r="H2096" s="5" t="s">
        <v>8</v>
      </c>
      <c r="J2096"/>
      <c r="K2096"/>
      <c r="L2096"/>
      <c r="M2096"/>
      <c r="N2096"/>
      <c r="O2096"/>
    </row>
    <row r="2097" spans="1:15" s="35" customFormat="1" ht="24" customHeight="1" thickBot="1" x14ac:dyDescent="0.3">
      <c r="A2097" s="26" t="s">
        <v>32</v>
      </c>
      <c r="B2097" s="18" t="s">
        <v>976</v>
      </c>
      <c r="C2097" s="26" t="s">
        <v>261</v>
      </c>
      <c r="D2097" s="26" t="s">
        <v>977</v>
      </c>
      <c r="E2097" s="19" t="s">
        <v>11</v>
      </c>
      <c r="F2097" s="20">
        <v>1</v>
      </c>
      <c r="G2097" s="21">
        <v>4.6750260000000008</v>
      </c>
      <c r="H2097" s="21">
        <f>F2097*G2097</f>
        <v>4.6750260000000008</v>
      </c>
      <c r="J2097"/>
      <c r="K2097"/>
      <c r="L2097"/>
      <c r="M2097"/>
      <c r="N2097"/>
      <c r="O2097"/>
    </row>
    <row r="2098" spans="1:15" ht="1.05" customHeight="1" thickTop="1" x14ac:dyDescent="0.25">
      <c r="A2098" s="27"/>
      <c r="B2098" s="27"/>
      <c r="C2098" s="27"/>
      <c r="D2098" s="27"/>
      <c r="E2098" s="27"/>
      <c r="F2098" s="27"/>
      <c r="G2098" s="27"/>
      <c r="H2098" s="27"/>
      <c r="J2098"/>
      <c r="K2098"/>
      <c r="L2098"/>
      <c r="M2098"/>
      <c r="N2098"/>
      <c r="O2098"/>
    </row>
    <row r="2099" spans="1:15" x14ac:dyDescent="0.25">
      <c r="A2099" s="33"/>
      <c r="B2099" s="33"/>
      <c r="C2099" s="33"/>
      <c r="D2099" s="33"/>
      <c r="E2099" s="33"/>
      <c r="F2099" s="33"/>
      <c r="G2099" s="33"/>
      <c r="H2099" s="33"/>
      <c r="J2099"/>
      <c r="K2099"/>
      <c r="L2099"/>
      <c r="M2099"/>
      <c r="N2099"/>
      <c r="O2099"/>
    </row>
    <row r="2100" spans="1:15" ht="45.6" customHeight="1" x14ac:dyDescent="0.25">
      <c r="A2100" s="34"/>
      <c r="B2100" s="34"/>
      <c r="C2100" s="34"/>
      <c r="D2100" s="34"/>
      <c r="E2100" s="34"/>
      <c r="F2100" s="34"/>
      <c r="G2100" s="34"/>
      <c r="H2100" s="34"/>
      <c r="J2100"/>
      <c r="K2100"/>
      <c r="L2100"/>
      <c r="M2100"/>
      <c r="N2100"/>
      <c r="O2100"/>
    </row>
    <row r="2101" spans="1:15" ht="46.8" customHeight="1" x14ac:dyDescent="0.25">
      <c r="A2101" s="73" t="s">
        <v>1082</v>
      </c>
      <c r="B2101" s="73"/>
      <c r="C2101" s="73"/>
      <c r="D2101" s="73"/>
      <c r="E2101" s="73"/>
      <c r="F2101" s="73"/>
      <c r="G2101" s="73"/>
      <c r="H2101" s="73"/>
    </row>
  </sheetData>
  <mergeCells count="5">
    <mergeCell ref="A2101:H2101"/>
    <mergeCell ref="A5:H5"/>
    <mergeCell ref="A1:B4"/>
    <mergeCell ref="C1:D4"/>
    <mergeCell ref="F2:H2"/>
  </mergeCells>
  <pageMargins left="0.70866141732283472" right="0.51181102362204722" top="0.78740157480314965" bottom="0.78740157480314965" header="0.31496062992125984" footer="0.31496062992125984"/>
  <pageSetup scale="64" fitToHeight="100" orientation="portrait" r:id="rId1"/>
  <headerFooter>
    <oddFooter>&amp;CPág. &amp;P de &amp;N</odd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Analítico</vt:lpstr>
      <vt:lpstr>Analítico!Area_de_impressao</vt:lpstr>
      <vt:lpstr>Analítico!Titulos_de_impressao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Carolina dos Santos Kuhn de Carvalho</cp:lastModifiedBy>
  <cp:revision>0</cp:revision>
  <cp:lastPrinted>2025-06-11T20:50:03Z</cp:lastPrinted>
  <dcterms:created xsi:type="dcterms:W3CDTF">2023-04-03T12:47:01Z</dcterms:created>
  <dcterms:modified xsi:type="dcterms:W3CDTF">2025-06-18T14:20:32Z</dcterms:modified>
</cp:coreProperties>
</file>